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070" windowHeight="9225" activeTab="0"/>
  </bookViews>
  <sheets>
    <sheet name="GGFL Bulk Order Form" sheetId="1" r:id="rId1"/>
    <sheet name="Payment Info" sheetId="2" r:id="rId2"/>
    <sheet name="INSTRUCTIONS" sheetId="3" r:id="rId3"/>
    <sheet name="Invoice" sheetId="4" state="hidden" r:id="rId4"/>
    <sheet name="CSV for import" sheetId="5" state="hidden" r:id="rId5"/>
  </sheets>
  <externalReferences>
    <externalReference r:id="rId8"/>
  </externalReferences>
  <definedNames>
    <definedName name="ALLCC">'[1]Admin'!$C$27:$C$30</definedName>
    <definedName name="boom">#REF!</definedName>
    <definedName name="boom2">#REF!</definedName>
    <definedName name="countrylist">'GGFL Bulk Order Form'!$Y$20:$Y$29</definedName>
    <definedName name="countrylist1">'GGFL Bulk Order Form'!$X$20:$X$164</definedName>
    <definedName name="countrylist2">'GGFL Bulk Order Form'!$X$20:$X$163</definedName>
    <definedName name="demecode1" localSheetId="3">#REF!</definedName>
    <definedName name="demecode1">#REF!</definedName>
    <definedName name="duits" localSheetId="3">#REF!</definedName>
    <definedName name="duits">#REF!</definedName>
    <definedName name="Engel" localSheetId="3">#REF!</definedName>
    <definedName name="Engel">#REF!</definedName>
    <definedName name="Fran" localSheetId="3">#REF!</definedName>
    <definedName name="Fran">#REF!</definedName>
    <definedName name="Instructions">'INSTRUCTIONS'!$A$2</definedName>
    <definedName name="Italiaans" localSheetId="3">#REF!</definedName>
    <definedName name="Italiaans">#REF!</definedName>
    <definedName name="mylist">#REF!</definedName>
    <definedName name="myyy">#REF!</definedName>
    <definedName name="Neder" localSheetId="3">#REF!</definedName>
    <definedName name="Neder">#REF!</definedName>
    <definedName name="oknBalanceDue" localSheetId="3">'Invoice'!$N$38</definedName>
    <definedName name="oknBalanceDue">#REF!</definedName>
    <definedName name="oknLineTotal_1" localSheetId="3">'Invoice'!#REF!</definedName>
    <definedName name="oknLineTotal_1">#REF!</definedName>
    <definedName name="oknLineTotal_12" localSheetId="3">'Invoice'!#REF!</definedName>
    <definedName name="oknLineTotal_12">#REF!</definedName>
    <definedName name="oknLineTotalTaxable" localSheetId="3">'Invoice'!#REF!</definedName>
    <definedName name="oknLineTotalTaxable">#REF!</definedName>
    <definedName name="oknPayments" localSheetId="3">'Invoice'!$N$37</definedName>
    <definedName name="oknPayments">#REF!</definedName>
    <definedName name="oknPrice_1" localSheetId="3">'Invoice'!#REF!</definedName>
    <definedName name="oknPrice_1">#REF!</definedName>
    <definedName name="oknPrice_10" localSheetId="3">'Invoice'!#REF!</definedName>
    <definedName name="oknPrice_10">#REF!</definedName>
    <definedName name="oknPrice_11" localSheetId="3">'Invoice'!#REF!</definedName>
    <definedName name="oknPrice_11">#REF!</definedName>
    <definedName name="oknPrice_12" localSheetId="3">'Invoice'!#REF!</definedName>
    <definedName name="oknPrice_12">#REF!</definedName>
    <definedName name="oknPrice_2" localSheetId="3">'Invoice'!#REF!</definedName>
    <definedName name="oknPrice_2">#REF!</definedName>
    <definedName name="oknPrice_3" localSheetId="3">'Invoice'!#REF!</definedName>
    <definedName name="oknPrice_3">#REF!</definedName>
    <definedName name="oknPrice_4" localSheetId="3">'Invoice'!#REF!</definedName>
    <definedName name="oknPrice_4">#REF!</definedName>
    <definedName name="oknPrice_5" localSheetId="3">'Invoice'!#REF!</definedName>
    <definedName name="oknPrice_5">#REF!</definedName>
    <definedName name="oknPrice_6" localSheetId="3">'Invoice'!#REF!</definedName>
    <definedName name="oknPrice_6">#REF!</definedName>
    <definedName name="oknPrice_7" localSheetId="3">'Invoice'!#REF!</definedName>
    <definedName name="oknPrice_7">#REF!</definedName>
    <definedName name="oknPrice_8" localSheetId="3">'Invoice'!#REF!</definedName>
    <definedName name="oknPrice_8">#REF!</definedName>
    <definedName name="oknPrice_9" localSheetId="3">'Invoice'!#REF!</definedName>
    <definedName name="oknPrice_9">#REF!</definedName>
    <definedName name="oknQuantity_1" localSheetId="3">'Invoice'!#REF!</definedName>
    <definedName name="oknQuantity_1">#REF!</definedName>
    <definedName name="oknQuantity_10" localSheetId="3">'Invoice'!#REF!</definedName>
    <definedName name="oknQuantity_10">#REF!</definedName>
    <definedName name="oknQuantity_11" localSheetId="3">'Invoice'!#REF!</definedName>
    <definedName name="oknQuantity_11">#REF!</definedName>
    <definedName name="oknQuantity_12" localSheetId="3">'Invoice'!#REF!</definedName>
    <definedName name="oknQuantity_12">#REF!</definedName>
    <definedName name="oknQuantity_2" localSheetId="3">'Invoice'!#REF!</definedName>
    <definedName name="oknQuantity_2">#REF!</definedName>
    <definedName name="oknQuantity_3" localSheetId="3">'Invoice'!#REF!</definedName>
    <definedName name="oknQuantity_3">#REF!</definedName>
    <definedName name="oknQuantity_4" localSheetId="3">'Invoice'!#REF!</definedName>
    <definedName name="oknQuantity_4">#REF!</definedName>
    <definedName name="oknQuantity_5" localSheetId="3">'Invoice'!#REF!</definedName>
    <definedName name="oknQuantity_5">#REF!</definedName>
    <definedName name="oknQuantity_6" localSheetId="3">'Invoice'!#REF!</definedName>
    <definedName name="oknQuantity_6">#REF!</definedName>
    <definedName name="oknQuantity_7" localSheetId="3">'Invoice'!#REF!</definedName>
    <definedName name="oknQuantity_7">#REF!</definedName>
    <definedName name="oknQuantity_8" localSheetId="3">'Invoice'!#REF!</definedName>
    <definedName name="oknQuantity_8">#REF!</definedName>
    <definedName name="oknQuantity_9" localSheetId="3">'Invoice'!#REF!</definedName>
    <definedName name="oknQuantity_9">#REF!</definedName>
    <definedName name="oknShippingCost" localSheetId="3">'Invoice'!$N$34</definedName>
    <definedName name="oknShippingCost">#REF!</definedName>
    <definedName name="oknSubTotal" localSheetId="3">'Invoice'!$N$32</definedName>
    <definedName name="oknSubTotal">#REF!</definedName>
    <definedName name="oknTax1" localSheetId="3">'Invoice'!$N$33</definedName>
    <definedName name="oknTax1">#REF!</definedName>
    <definedName name="oknTax1Name" localSheetId="3">'Invoice'!$L$33</definedName>
    <definedName name="oknTax1Name">#REF!</definedName>
    <definedName name="oknTax1Rate" localSheetId="3">'Invoice'!$M$33</definedName>
    <definedName name="oknTax1Rate">#REF!</definedName>
    <definedName name="oknTax2" localSheetId="3">'Invoice'!#REF!</definedName>
    <definedName name="oknTax2">#REF!</definedName>
    <definedName name="oknTax2IsAppliedToTax1" localSheetId="3">'Invoice'!$C$10</definedName>
    <definedName name="oknTax2IsAppliedToTax1">#REF!</definedName>
    <definedName name="oknTax2Name" localSheetId="3">'Invoice'!#REF!</definedName>
    <definedName name="oknTax2Name">#REF!</definedName>
    <definedName name="oknTax2Rate" localSheetId="3">'Invoice'!#REF!</definedName>
    <definedName name="oknTax2Rate">#REF!</definedName>
    <definedName name="oknTaxable_1" localSheetId="3">'Invoice'!#REF!</definedName>
    <definedName name="oknTaxable_1">#REF!</definedName>
    <definedName name="oknTaxable_12" localSheetId="3">'Invoice'!#REF!</definedName>
    <definedName name="oknTaxable_12">#REF!</definedName>
    <definedName name="oknTaxTotalIncludingShippingCost" localSheetId="3">'Invoice'!$C$11</definedName>
    <definedName name="oknTaxTotalIncludingShippingCost">#REF!</definedName>
    <definedName name="oknTaxType" localSheetId="3">'Invoice'!$C$9</definedName>
    <definedName name="oknTaxType">#REF!</definedName>
    <definedName name="oknTotal" localSheetId="3">'Invoice'!$N$36</definedName>
    <definedName name="oknTotal">#REF!</definedName>
    <definedName name="Spaans" localSheetId="3">#REF!</definedName>
    <definedName name="Spaans">#REF!</definedName>
    <definedName name="test1">'INSTRUCTIONS'!$A$2</definedName>
  </definedNames>
  <calcPr fullCalcOnLoad="1"/>
</workbook>
</file>

<file path=xl/comments1.xml><?xml version="1.0" encoding="utf-8"?>
<comments xmlns="http://schemas.openxmlformats.org/spreadsheetml/2006/main">
  <authors>
    <author>dmitriy.peregudov</author>
  </authors>
  <commentList>
    <comment ref="Q29" authorId="0">
      <text>
        <r>
          <rPr>
            <b/>
            <sz val="9"/>
            <rFont val="Tahoma"/>
            <family val="2"/>
          </rPr>
          <t>dmitriy.peregudov: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<sst xmlns="http://schemas.openxmlformats.org/spreadsheetml/2006/main" count="391" uniqueCount="382">
  <si>
    <t>Phone (*)</t>
  </si>
  <si>
    <t>Sender</t>
  </si>
  <si>
    <t>City (*)</t>
  </si>
  <si>
    <t>Zipcode (*)</t>
  </si>
  <si>
    <t>Price</t>
  </si>
  <si>
    <t>Today's Date:</t>
  </si>
  <si>
    <t>Your Name (*) :</t>
  </si>
  <si>
    <t>Your Phone (*) :</t>
  </si>
  <si>
    <t>Your Email (*) :</t>
  </si>
  <si>
    <t>Your Company Name:</t>
  </si>
  <si>
    <t>Street Address (*) :</t>
  </si>
  <si>
    <t xml:space="preserve">If you need assistance, please call : </t>
  </si>
  <si>
    <t>(*) = denotes mandatory field</t>
  </si>
  <si>
    <t>Currency (*) :</t>
  </si>
  <si>
    <t>USD</t>
  </si>
  <si>
    <t>Customer Information</t>
  </si>
  <si>
    <t>Recipient and Product Info</t>
  </si>
  <si>
    <t>Grand Total</t>
  </si>
  <si>
    <t>Delivery Fee</t>
  </si>
  <si>
    <t>Total invoiced:</t>
  </si>
  <si>
    <t>Subtotal:</t>
  </si>
  <si>
    <t>Subtotal</t>
  </si>
  <si>
    <t>Discount:</t>
  </si>
  <si>
    <t>invoice</t>
  </si>
  <si>
    <t>name</t>
  </si>
  <si>
    <t>address</t>
  </si>
  <si>
    <t>city</t>
  </si>
  <si>
    <t>state</t>
  </si>
  <si>
    <t>zip</t>
  </si>
  <si>
    <t>country</t>
  </si>
  <si>
    <t>phone</t>
  </si>
  <si>
    <t>email</t>
  </si>
  <si>
    <t>shiptoname</t>
  </si>
  <si>
    <t>shiptophone</t>
  </si>
  <si>
    <t>shiptostreet</t>
  </si>
  <si>
    <t>shiptocity</t>
  </si>
  <si>
    <t>shiptozip</t>
  </si>
  <si>
    <t>shiptocountry</t>
  </si>
  <si>
    <t>prdname</t>
  </si>
  <si>
    <t>options</t>
  </si>
  <si>
    <t>price</t>
  </si>
  <si>
    <t>prafo</t>
  </si>
  <si>
    <t>line</t>
  </si>
  <si>
    <t>subtotal</t>
  </si>
  <si>
    <t>discount</t>
  </si>
  <si>
    <t>salestax</t>
  </si>
  <si>
    <t>shipping</t>
  </si>
  <si>
    <t>grandtotal</t>
  </si>
  <si>
    <t>giftcardgreeting</t>
  </si>
  <si>
    <t>giftcardtext</t>
  </si>
  <si>
    <t>deliverydate</t>
  </si>
  <si>
    <t>status</t>
  </si>
  <si>
    <t>method</t>
  </si>
  <si>
    <t>category</t>
  </si>
  <si>
    <t>quantity</t>
  </si>
  <si>
    <t>time</t>
  </si>
  <si>
    <t>comment</t>
  </si>
  <si>
    <t>City (*) :</t>
  </si>
  <si>
    <t>State (*):</t>
  </si>
  <si>
    <t>Zip (*):</t>
  </si>
  <si>
    <t>Options</t>
  </si>
  <si>
    <t>Discount</t>
  </si>
  <si>
    <t>Invoice:</t>
  </si>
  <si>
    <t>extamt</t>
  </si>
  <si>
    <t>Address line(*) :</t>
  </si>
  <si>
    <t>howfindus</t>
  </si>
  <si>
    <t xml:space="preserve">THANK YOU FOR YOUR BUSINESS! </t>
  </si>
  <si>
    <t>TOTAL DUE</t>
  </si>
  <si>
    <t>PAID</t>
  </si>
  <si>
    <t>TOTAL</t>
  </si>
  <si>
    <t>DISCOUNT</t>
  </si>
  <si>
    <t>SHIPPING &amp; HANDLING</t>
  </si>
  <si>
    <t>MA STATE TAX</t>
  </si>
  <si>
    <t>SUBTOTAL</t>
  </si>
  <si>
    <t>Line Total</t>
  </si>
  <si>
    <t>Total Price</t>
  </si>
  <si>
    <t>Quantity</t>
  </si>
  <si>
    <t>Description</t>
  </si>
  <si>
    <t>Product</t>
  </si>
  <si>
    <t>cost</t>
  </si>
  <si>
    <t>Taxable</t>
  </si>
  <si>
    <t>Taxable</t>
  </si>
  <si>
    <t>Corporate Sales</t>
  </si>
  <si>
    <t>Due Date</t>
  </si>
  <si>
    <t>Delivery by</t>
  </si>
  <si>
    <t>Sales Rep. Name</t>
  </si>
  <si>
    <t>P.O. #</t>
  </si>
  <si>
    <t>(list attached)</t>
  </si>
  <si>
    <t>Ship To:</t>
  </si>
  <si>
    <t>Bill To:</t>
  </si>
  <si>
    <t>TOTAL DUE</t>
  </si>
  <si>
    <t>TaxSystem</t>
  </si>
  <si>
    <t>PAID</t>
  </si>
  <si>
    <t>corporate@giftbasketsoverseas.com</t>
  </si>
  <si>
    <t>INVOICE #</t>
  </si>
  <si>
    <t>S &amp; H</t>
  </si>
  <si>
    <t>DATE:</t>
  </si>
  <si>
    <t>Arlington, MA 02476</t>
  </si>
  <si>
    <t>1337 Massachusetts Avenue, Suite 144</t>
  </si>
  <si>
    <t>SUBTOTAL</t>
  </si>
  <si>
    <t>INVOICE</t>
  </si>
  <si>
    <t>GiftBasketsOverseas.com</t>
  </si>
  <si>
    <t>Quick  View</t>
  </si>
  <si>
    <t>Payment URL:</t>
  </si>
  <si>
    <t>Shipping &amp; Handling:</t>
  </si>
  <si>
    <t>1-888-673-2822 or +1 (617) 938-3117</t>
  </si>
  <si>
    <t>Quantity (*)</t>
  </si>
  <si>
    <t>Required</t>
  </si>
  <si>
    <t>Message (please include signature)</t>
  </si>
  <si>
    <t>Please note required fields:</t>
  </si>
  <si>
    <t>Highly recommended</t>
  </si>
  <si>
    <t>Product name from website (*)</t>
  </si>
  <si>
    <t>Company (for business address)</t>
  </si>
  <si>
    <t>Tax (MA state only)</t>
  </si>
  <si>
    <t>Recipient's Full Name (*)</t>
  </si>
  <si>
    <t>Please Do Not Modify Rows 21 -26</t>
  </si>
  <si>
    <t>Click here for the INSTRUCTIONS sheet for more details</t>
  </si>
  <si>
    <t>USA</t>
  </si>
  <si>
    <t>Andorra</t>
  </si>
  <si>
    <t>Anguilla</t>
  </si>
  <si>
    <t>Antigua-and-Barbuda</t>
  </si>
  <si>
    <t>Argentina</t>
  </si>
  <si>
    <t>Aruba</t>
  </si>
  <si>
    <t>Australia</t>
  </si>
  <si>
    <t>Austria</t>
  </si>
  <si>
    <t>Azerbaijan</t>
  </si>
  <si>
    <t>Bahamas</t>
  </si>
  <si>
    <t>Bahrain</t>
  </si>
  <si>
    <t>Bangladesh</t>
  </si>
  <si>
    <t>Barbados</t>
  </si>
  <si>
    <t>Belarus</t>
  </si>
  <si>
    <t>Belgium</t>
  </si>
  <si>
    <t>Belize</t>
  </si>
  <si>
    <t>Bermuda</t>
  </si>
  <si>
    <t>Bolivia</t>
  </si>
  <si>
    <t>Bonaire</t>
  </si>
  <si>
    <t>Bosnia-Herzegovina</t>
  </si>
  <si>
    <t>Botswana</t>
  </si>
  <si>
    <t>Brazil</t>
  </si>
  <si>
    <t>British-Virgin-Islands</t>
  </si>
  <si>
    <t>Brunei</t>
  </si>
  <si>
    <t>Bulgaria</t>
  </si>
  <si>
    <t>Cambodia</t>
  </si>
  <si>
    <t>Canada</t>
  </si>
  <si>
    <t>Cayman-Islands</t>
  </si>
  <si>
    <t>Chile</t>
  </si>
  <si>
    <t>China</t>
  </si>
  <si>
    <t>Colombia</t>
  </si>
  <si>
    <t>Cook-Islands</t>
  </si>
  <si>
    <t>Costa-Rica</t>
  </si>
  <si>
    <t>Croatia</t>
  </si>
  <si>
    <t>Cyprus</t>
  </si>
  <si>
    <t>Czech-Republic</t>
  </si>
  <si>
    <t>Denmark</t>
  </si>
  <si>
    <t>Dominica</t>
  </si>
  <si>
    <t>Dominican-Republic</t>
  </si>
  <si>
    <t>Ecuador</t>
  </si>
  <si>
    <t>Egypt</t>
  </si>
  <si>
    <t>El-Salvador</t>
  </si>
  <si>
    <t>Estonia</t>
  </si>
  <si>
    <t>Fiji-Islands</t>
  </si>
  <si>
    <t>Finland</t>
  </si>
  <si>
    <t>France</t>
  </si>
  <si>
    <t>French-Guiana</t>
  </si>
  <si>
    <t>Georgia</t>
  </si>
  <si>
    <t>Germany</t>
  </si>
  <si>
    <t>Germany-APO</t>
  </si>
  <si>
    <t>Ghana</t>
  </si>
  <si>
    <t>Gibraltar</t>
  </si>
  <si>
    <t>Greece</t>
  </si>
  <si>
    <t>Grenada</t>
  </si>
  <si>
    <t>Guam</t>
  </si>
  <si>
    <t>Guatemala</t>
  </si>
  <si>
    <t>Honduras</t>
  </si>
  <si>
    <t>Hong-Kong</t>
  </si>
  <si>
    <t>Hungary</t>
  </si>
  <si>
    <t>Iceland</t>
  </si>
  <si>
    <t>India</t>
  </si>
  <si>
    <t>Indonesia</t>
  </si>
  <si>
    <t>Ireland</t>
  </si>
  <si>
    <t>Isle-of-Man</t>
  </si>
  <si>
    <t>Israel</t>
  </si>
  <si>
    <t>Italy</t>
  </si>
  <si>
    <t>Jamaica</t>
  </si>
  <si>
    <t>Japan</t>
  </si>
  <si>
    <t>Japan-APO-FPO</t>
  </si>
  <si>
    <t>Jordan</t>
  </si>
  <si>
    <t>Kazakhstan</t>
  </si>
  <si>
    <t>Kenya</t>
  </si>
  <si>
    <t>Kuwait</t>
  </si>
  <si>
    <t>Kyrgyzstan</t>
  </si>
  <si>
    <t>Latvia</t>
  </si>
  <si>
    <t>Lebanon</t>
  </si>
  <si>
    <t>Liechtenstein</t>
  </si>
  <si>
    <t>Lithuania</t>
  </si>
  <si>
    <t>Luxembourg</t>
  </si>
  <si>
    <t>Macau</t>
  </si>
  <si>
    <t>Macedonia</t>
  </si>
  <si>
    <t>Madagascar</t>
  </si>
  <si>
    <t>Malaysia</t>
  </si>
  <si>
    <t>Maldives</t>
  </si>
  <si>
    <t>Malta</t>
  </si>
  <si>
    <t>Mauritius</t>
  </si>
  <si>
    <t>Mexico</t>
  </si>
  <si>
    <t>Moldova</t>
  </si>
  <si>
    <t>Monaco</t>
  </si>
  <si>
    <t>Montenegro</t>
  </si>
  <si>
    <t>Montserrat</t>
  </si>
  <si>
    <t>Morocco</t>
  </si>
  <si>
    <t>Mozambique</t>
  </si>
  <si>
    <t>Myanmar</t>
  </si>
  <si>
    <t>Namibia</t>
  </si>
  <si>
    <t>Nepal</t>
  </si>
  <si>
    <t>Netherlands</t>
  </si>
  <si>
    <t>Netherlands-Antilles</t>
  </si>
  <si>
    <t>New-Zealand</t>
  </si>
  <si>
    <t>Nicaragua</t>
  </si>
  <si>
    <t>Norway</t>
  </si>
  <si>
    <t>Pakistan</t>
  </si>
  <si>
    <t>Panama</t>
  </si>
  <si>
    <t>Paraguay</t>
  </si>
  <si>
    <t>Peru</t>
  </si>
  <si>
    <t>Philippines</t>
  </si>
  <si>
    <t>Poland</t>
  </si>
  <si>
    <t>Portugal</t>
  </si>
  <si>
    <t>Puerto-Rico</t>
  </si>
  <si>
    <t>Qatar</t>
  </si>
  <si>
    <t>Romania</t>
  </si>
  <si>
    <t>Russia</t>
  </si>
  <si>
    <t>Saint-Kitts-and-Nevis</t>
  </si>
  <si>
    <t>Saint-Lucia</t>
  </si>
  <si>
    <t>Saint-Vincent-and-the-Grenadines</t>
  </si>
  <si>
    <t>Saudi-Arabia</t>
  </si>
  <si>
    <t>Serbia</t>
  </si>
  <si>
    <t>Singapore</t>
  </si>
  <si>
    <t>Slovakia</t>
  </si>
  <si>
    <t>Slovenia</t>
  </si>
  <si>
    <t>South-Africa</t>
  </si>
  <si>
    <t>South-Korea</t>
  </si>
  <si>
    <t>Spain</t>
  </si>
  <si>
    <t>Sri-Lanka</t>
  </si>
  <si>
    <t>Sweden</t>
  </si>
  <si>
    <t>Switzerland</t>
  </si>
  <si>
    <t>Taiwan</t>
  </si>
  <si>
    <t>Thailand</t>
  </si>
  <si>
    <t>Trinidad-and-Tobago</t>
  </si>
  <si>
    <t>Turkey</t>
  </si>
  <si>
    <t>Turks-and-Caicos-Islands</t>
  </si>
  <si>
    <t>UAE</t>
  </si>
  <si>
    <t>UK</t>
  </si>
  <si>
    <t>Ukraine</t>
  </si>
  <si>
    <t>Uruguay</t>
  </si>
  <si>
    <t>US-APO-FPO</t>
  </si>
  <si>
    <t>US-Virgin-Islands</t>
  </si>
  <si>
    <t>Uzbekistan</t>
  </si>
  <si>
    <t>Venezuela</t>
  </si>
  <si>
    <t>Vietnam</t>
  </si>
  <si>
    <t>Zimbabwe</t>
  </si>
  <si>
    <t>shiptostate</t>
  </si>
  <si>
    <t>Albania</t>
  </si>
  <si>
    <t>Algeria</t>
  </si>
  <si>
    <t>Angola</t>
  </si>
  <si>
    <t>Armenia</t>
  </si>
  <si>
    <t>Azores</t>
  </si>
  <si>
    <t>Bay-of-Islands</t>
  </si>
  <si>
    <t>Benin</t>
  </si>
  <si>
    <t>Burundi</t>
  </si>
  <si>
    <t>Canary-Islands</t>
  </si>
  <si>
    <t>Channel-Islands</t>
  </si>
  <si>
    <t>Cruise-Ships</t>
  </si>
  <si>
    <t>Eritrea</t>
  </si>
  <si>
    <t>Ethiopia</t>
  </si>
  <si>
    <t>Faroe-Islands</t>
  </si>
  <si>
    <t>Guadeloupe</t>
  </si>
  <si>
    <t>Guinea</t>
  </si>
  <si>
    <t>Guyana</t>
  </si>
  <si>
    <t>Ibiza-Spain</t>
  </si>
  <si>
    <t>Iraq-APO-FPO</t>
  </si>
  <si>
    <t>Ivory-Coast</t>
  </si>
  <si>
    <t>Kosovo</t>
  </si>
  <si>
    <t>Laos</t>
  </si>
  <si>
    <t>Lesotho</t>
  </si>
  <si>
    <t>Madeira</t>
  </si>
  <si>
    <t>Majorca-Spain</t>
  </si>
  <si>
    <t>Malawi</t>
  </si>
  <si>
    <t>Martinique</t>
  </si>
  <si>
    <t>Mongolia</t>
  </si>
  <si>
    <t>New-Caledonia</t>
  </si>
  <si>
    <t>Nigeria</t>
  </si>
  <si>
    <t>Oman</t>
  </si>
  <si>
    <t>Palau</t>
  </si>
  <si>
    <t>Papua-New-Guinea</t>
  </si>
  <si>
    <t>Reunion</t>
  </si>
  <si>
    <t>Rwanda</t>
  </si>
  <si>
    <t>Saint-Barthelemy</t>
  </si>
  <si>
    <t>Saint-Pierre-and-Miquelon</t>
  </si>
  <si>
    <t>San-Marino</t>
  </si>
  <si>
    <t>Senegal</t>
  </si>
  <si>
    <t>Seychelles</t>
  </si>
  <si>
    <t>Sicily-Italy</t>
  </si>
  <si>
    <t>Sierra-Leone</t>
  </si>
  <si>
    <t>Solomon-Islands</t>
  </si>
  <si>
    <t>Suriname</t>
  </si>
  <si>
    <t>Swaziland</t>
  </si>
  <si>
    <t>Tanzania</t>
  </si>
  <si>
    <t>Togo</t>
  </si>
  <si>
    <t>Tunisia</t>
  </si>
  <si>
    <t>Uganda</t>
  </si>
  <si>
    <t>Vanuatu</t>
  </si>
  <si>
    <t>Vatican-City</t>
  </si>
  <si>
    <t>Zambia</t>
  </si>
  <si>
    <t>Returning Customer</t>
  </si>
  <si>
    <t>Friend Referral</t>
  </si>
  <si>
    <t>Google.com</t>
  </si>
  <si>
    <t>Yahoo.com</t>
  </si>
  <si>
    <t>Bing.com</t>
  </si>
  <si>
    <t>Other Search Engine</t>
  </si>
  <si>
    <t>Facebook</t>
  </si>
  <si>
    <t>Banner Ad</t>
  </si>
  <si>
    <t>Catalog of Gift Websites</t>
  </si>
  <si>
    <t xml:space="preserve">Better Business Bureau (BBB)       </t>
  </si>
  <si>
    <t>University/College Staff Discount Program</t>
  </si>
  <si>
    <t>TV</t>
  </si>
  <si>
    <t>Radio</t>
  </si>
  <si>
    <t>Yellow Pages</t>
  </si>
  <si>
    <t>Other</t>
  </si>
  <si>
    <t>Leave this column blank</t>
  </si>
  <si>
    <t>Required (DD Month YYYY)</t>
  </si>
  <si>
    <t>VERSION</t>
  </si>
  <si>
    <t>billtocompany</t>
  </si>
  <si>
    <t>(404) 241-1375</t>
  </si>
  <si>
    <t xml:space="preserve">Please complete the form below and email it to our Corporate Sales Dept: </t>
  </si>
  <si>
    <t>State (*)</t>
  </si>
  <si>
    <t>Desired Delivery date (*)</t>
  </si>
  <si>
    <t>Tax (GA recipients only)</t>
  </si>
  <si>
    <t>Comment/Special Instructions:</t>
  </si>
  <si>
    <t>Bulk Form Instructions</t>
  </si>
  <si>
    <t>Our bulk order form is the fastest way to send your gifts to multiple addressess.  Please note the following information:</t>
  </si>
  <si>
    <t>Customer Information:</t>
  </si>
  <si>
    <t>Recipient Information:</t>
  </si>
  <si>
    <r>
      <t xml:space="preserve">1.  </t>
    </r>
    <r>
      <rPr>
        <b/>
        <sz val="10"/>
        <rFont val="Arial"/>
        <family val="2"/>
      </rPr>
      <t>Company Name:</t>
    </r>
    <r>
      <rPr>
        <sz val="10"/>
        <rFont val="Arial"/>
        <family val="2"/>
      </rPr>
      <t xml:space="preserve">  Please be sure to enter the company name for the recipient if it is being shipped to a business address.</t>
    </r>
  </si>
  <si>
    <r>
      <t xml:space="preserve">2.  </t>
    </r>
    <r>
      <rPr>
        <b/>
        <sz val="10"/>
        <rFont val="Arial"/>
        <family val="2"/>
      </rPr>
      <t>Recipient's Name:</t>
    </r>
    <r>
      <rPr>
        <sz val="10"/>
        <rFont val="Arial"/>
        <family val="2"/>
      </rPr>
      <t xml:space="preserve">  Please do not separate the recipient's name into two fields.  Enter first name and last name as it should appear on the gift.</t>
    </r>
  </si>
  <si>
    <r>
      <t xml:space="preserve">3.  </t>
    </r>
    <r>
      <rPr>
        <b/>
        <sz val="10"/>
        <rFont val="Arial"/>
        <family val="2"/>
      </rPr>
      <t>Address Line:</t>
    </r>
    <r>
      <rPr>
        <sz val="10"/>
        <rFont val="Arial"/>
        <family val="2"/>
      </rPr>
      <t xml:space="preserve">  Please enter the house or building number, street name, suite/apartment number in this field.  City, state and zip code are entered in separate fields.</t>
    </r>
  </si>
  <si>
    <r>
      <t xml:space="preserve">4.  </t>
    </r>
    <r>
      <rPr>
        <b/>
        <sz val="10"/>
        <rFont val="Arial"/>
        <family val="2"/>
      </rPr>
      <t>Phone Number:</t>
    </r>
    <r>
      <rPr>
        <sz val="10"/>
        <rFont val="Arial"/>
        <family val="2"/>
      </rPr>
      <t xml:space="preserve">  Include the phone number for the recipient, if it is available.  This is not a mandatory field but can be helpful in delivery.</t>
    </r>
  </si>
  <si>
    <r>
      <t xml:space="preserve">5.  </t>
    </r>
    <r>
      <rPr>
        <b/>
        <sz val="10"/>
        <rFont val="Arial"/>
        <family val="2"/>
      </rPr>
      <t>Product Name:</t>
    </r>
    <r>
      <rPr>
        <sz val="10"/>
        <rFont val="Arial"/>
        <family val="2"/>
      </rPr>
      <t xml:space="preserve">  Please enter the name of the item you are sending to the recipient.</t>
    </r>
  </si>
  <si>
    <r>
      <t xml:space="preserve">7. </t>
    </r>
    <r>
      <rPr>
        <b/>
        <sz val="10"/>
        <rFont val="Arial"/>
        <family val="2"/>
      </rPr>
      <t xml:space="preserve"> Price:</t>
    </r>
    <r>
      <rPr>
        <sz val="10"/>
        <rFont val="Arial"/>
        <family val="2"/>
      </rPr>
      <t xml:space="preserve">  Enter the price for the item selected.</t>
    </r>
  </si>
  <si>
    <r>
      <t xml:space="preserve">8.  </t>
    </r>
    <r>
      <rPr>
        <b/>
        <sz val="10"/>
        <rFont val="Arial"/>
        <family val="2"/>
      </rPr>
      <t>Desired Delivery Date:</t>
    </r>
    <r>
      <rPr>
        <sz val="10"/>
        <rFont val="Arial"/>
        <family val="2"/>
      </rPr>
      <t xml:space="preserve">  If you are pre-booking your order, please enter the desired delivery date for the order to arrive.  Please allow at least 3-5 days for order processing.  Shipping times will vary depending on location.</t>
    </r>
  </si>
  <si>
    <r>
      <rPr>
        <b/>
        <sz val="10"/>
        <rFont val="Arial"/>
        <family val="2"/>
      </rPr>
      <t>Sales Tax:</t>
    </r>
    <r>
      <rPr>
        <sz val="10"/>
        <rFont val="Arial"/>
        <family val="2"/>
      </rPr>
      <t xml:space="preserve">  Sales tax is applicable for orders delivered in Georgia using the prevailing sales tax amount for that city.  Orders being shipped outside of Georgia do not incur sales tax.</t>
    </r>
  </si>
  <si>
    <t xml:space="preserve">Please enter your contact information in each field.  Be sure to include your email address and phone number for correspondence regarding your order.  </t>
  </si>
  <si>
    <r>
      <t xml:space="preserve">6.  </t>
    </r>
    <r>
      <rPr>
        <b/>
        <sz val="10"/>
        <rFont val="Arial"/>
        <family val="2"/>
      </rPr>
      <t>Options:</t>
    </r>
    <r>
      <rPr>
        <sz val="10"/>
        <rFont val="Arial"/>
        <family val="2"/>
      </rPr>
      <t xml:space="preserve">  Some gifts have options available, such as size, color, etc.  Please indicate any available options here.  Otherwise, leave blank.</t>
    </r>
  </si>
  <si>
    <r>
      <t xml:space="preserve">9.  </t>
    </r>
    <r>
      <rPr>
        <b/>
        <sz val="10"/>
        <rFont val="Arial"/>
        <family val="2"/>
      </rPr>
      <t>Message:</t>
    </r>
    <r>
      <rPr>
        <sz val="10"/>
        <rFont val="Arial"/>
        <family val="2"/>
      </rPr>
      <t xml:space="preserve">  Please enter the card message for the gift, including the signature line stating who the gift is from.</t>
    </r>
  </si>
  <si>
    <r>
      <rPr>
        <b/>
        <sz val="10"/>
        <rFont val="Arial"/>
        <family val="2"/>
      </rPr>
      <t>Payment:</t>
    </r>
    <r>
      <rPr>
        <sz val="10"/>
        <rFont val="Arial"/>
        <family val="2"/>
      </rPr>
      <t xml:space="preserve">  All orders are prepaid via major credit card.  We accept Visa, MasterCard, American Express and Discover. </t>
    </r>
  </si>
  <si>
    <t>Georgia Gifts and More Multiple Shipment Order Form</t>
  </si>
  <si>
    <t>Or email: info@georgiagiftsandmore.com</t>
  </si>
  <si>
    <t>info@georgiagiftsandmore.com</t>
  </si>
  <si>
    <t>Thank you for your interest in placing a bulk order with Georgia Gifts and More.  We truly appreciate the opportunity to serve you!</t>
  </si>
  <si>
    <t>Billing Information</t>
  </si>
  <si>
    <t>First Name</t>
  </si>
  <si>
    <t>Last Name</t>
  </si>
  <si>
    <t>Company Name</t>
  </si>
  <si>
    <t>Address</t>
  </si>
  <si>
    <t>Address2</t>
  </si>
  <si>
    <t>City</t>
  </si>
  <si>
    <t>State</t>
  </si>
  <si>
    <t>Zip</t>
  </si>
  <si>
    <t>Phone</t>
  </si>
  <si>
    <t>Email Address</t>
  </si>
  <si>
    <t>If Applicable Information</t>
  </si>
  <si>
    <t>PO Number</t>
  </si>
  <si>
    <t>Customer Number</t>
  </si>
  <si>
    <t>Payment Information</t>
  </si>
  <si>
    <t>Credit Card Type</t>
  </si>
  <si>
    <t>Credit Card Number</t>
  </si>
  <si>
    <t>Expiration Date</t>
  </si>
  <si>
    <t>CVV2 - 3 or 4 digit code</t>
  </si>
  <si>
    <t>Thank you for your order!</t>
  </si>
  <si>
    <t>Georgia Gifts and More Payment Form</t>
  </si>
  <si>
    <t>Please provide credit card information on the Payment Info tab.  We will email your receipt.</t>
  </si>
  <si>
    <r>
      <rPr>
        <b/>
        <sz val="10"/>
        <rFont val="Arial"/>
        <family val="2"/>
      </rPr>
      <t>Shipping Cost:</t>
    </r>
    <r>
      <rPr>
        <sz val="10"/>
        <rFont val="Arial"/>
        <family val="2"/>
      </rPr>
      <t xml:space="preserve">  The total calculated on the bulk order form does not include shipping.  </t>
    </r>
  </si>
  <si>
    <t>The shipping will vary based  on the weight, carrier and destination of the item.   We ship via UPS and USPS Priority Mail.</t>
  </si>
  <si>
    <t>How did you find us? (Select One)</t>
  </si>
  <si>
    <t xml:space="preserve">Please include your credit card information on the Payment Info Tab. 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</si>
</sst>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0000000000000"/>
    <numFmt numFmtId="166" formatCode="0000000000000"/>
    <numFmt numFmtId="167" formatCode="d\ mmmm\ yyyy"/>
    <numFmt numFmtId="168" formatCode="@\ \ "/>
    <numFmt numFmtId="169" formatCode="_(* #,##0.00_);_(* \(#,##0.00\);_(* &quot;&quot;??_);_(@_)"/>
    <numFmt numFmtId="170" formatCode="_ * #,##0.00_ ;_ * \-#,##0.00_ ;_ * &quot;&quot;??_ ;_ @_ "/>
    <numFmt numFmtId="171" formatCode="General_)"/>
    <numFmt numFmtId="172" formatCode="_-* #,##0.00_ ;_-* \-#,##0.00\ ;_-* &quot;-&quot;??_ ;_-@_ "/>
    <numFmt numFmtId="173" formatCode="[$-409]mmmm\ d\,\ yyyy;@"/>
    <numFmt numFmtId="174" formatCode="[$-409]dddd\,\ mmmm\ dd\,\ yyyy"/>
    <numFmt numFmtId="175" formatCode="[$-409]h:mm:ss\ AM/PM"/>
    <numFmt numFmtId="176" formatCode="mmm\-yyyy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0000"/>
    <numFmt numFmtId="182" formatCode="[&lt;=9999999]###\-####;\(###\)\ ###\-####"/>
    <numFmt numFmtId="183" formatCode="m/d;@"/>
  </numFmts>
  <fonts count="7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8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10"/>
      <name val="Arial"/>
      <family val="2"/>
    </font>
    <font>
      <sz val="10"/>
      <name val="Tahoma"/>
      <family val="2"/>
    </font>
    <font>
      <sz val="10"/>
      <name val="MS Sans Serif"/>
      <family val="2"/>
    </font>
    <font>
      <sz val="11"/>
      <name val="Calibri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6"/>
      <name val="Arial"/>
      <family val="2"/>
    </font>
    <font>
      <sz val="6"/>
      <name val="Arial Narrow"/>
      <family val="2"/>
    </font>
    <font>
      <sz val="14"/>
      <name val="Arial"/>
      <family val="2"/>
    </font>
    <font>
      <sz val="28"/>
      <color indexed="42"/>
      <name val="Arial Black"/>
      <family val="2"/>
    </font>
    <font>
      <sz val="20"/>
      <color indexed="16"/>
      <name val="Arial Black"/>
      <family val="2"/>
    </font>
    <font>
      <b/>
      <sz val="18"/>
      <name val="Arial"/>
      <family val="2"/>
    </font>
    <font>
      <b/>
      <sz val="12"/>
      <name val="Arial Black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sz val="10"/>
      <color indexed="23"/>
      <name val="Arial"/>
      <family val="2"/>
    </font>
    <font>
      <sz val="9"/>
      <color indexed="63"/>
      <name val="Arial"/>
      <family val="2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55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u val="single"/>
      <sz val="10"/>
      <color indexed="16"/>
      <name val="Arial"/>
      <family val="2"/>
    </font>
    <font>
      <sz val="10"/>
      <color indexed="16"/>
      <name val="Arial"/>
      <family val="2"/>
    </font>
    <font>
      <sz val="11"/>
      <name val="Lucida Sans Unicode"/>
      <family val="2"/>
    </font>
    <font>
      <sz val="11"/>
      <color indexed="30"/>
      <name val="Calibri"/>
      <family val="2"/>
    </font>
    <font>
      <sz val="9"/>
      <color indexed="55"/>
      <name val="Arial"/>
      <family val="2"/>
    </font>
    <font>
      <b/>
      <sz val="10"/>
      <color indexed="23"/>
      <name val="Arial"/>
      <family val="2"/>
    </font>
    <font>
      <b/>
      <sz val="10"/>
      <color indexed="60"/>
      <name val="Arial"/>
      <family val="2"/>
    </font>
    <font>
      <b/>
      <u val="single"/>
      <sz val="10"/>
      <color indexed="60"/>
      <name val="Arial"/>
      <family val="2"/>
    </font>
    <font>
      <b/>
      <sz val="10"/>
      <color indexed="8"/>
      <name val="Arial"/>
      <family val="2"/>
    </font>
    <font>
      <b/>
      <u val="single"/>
      <sz val="10"/>
      <name val="Arial"/>
      <family val="2"/>
    </font>
    <font>
      <b/>
      <i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/>
      <bottom/>
    </border>
    <border>
      <left style="thick"/>
      <right/>
      <top style="thick"/>
      <bottom/>
    </border>
    <border>
      <left/>
      <right style="thick"/>
      <top style="thick"/>
      <bottom/>
    </border>
    <border>
      <left/>
      <right/>
      <top style="thick"/>
      <bottom/>
    </border>
    <border>
      <left/>
      <right style="thick"/>
      <top/>
      <bottom/>
    </border>
    <border>
      <left style="double"/>
      <right style="double"/>
      <top/>
      <bottom/>
    </border>
    <border>
      <left style="double"/>
      <right style="double"/>
      <top/>
      <bottom style="double"/>
    </border>
    <border>
      <left style="thin"/>
      <right style="thick">
        <color indexed="60"/>
      </right>
      <top style="thin"/>
      <bottom style="thin"/>
    </border>
    <border>
      <left style="thick">
        <color indexed="60"/>
      </left>
      <right/>
      <top/>
      <bottom/>
    </border>
    <border>
      <left style="thin"/>
      <right style="thick">
        <color indexed="60"/>
      </right>
      <top/>
      <bottom style="thin"/>
    </border>
    <border>
      <left/>
      <right style="thick">
        <color indexed="60"/>
      </right>
      <top style="thin"/>
      <bottom/>
    </border>
    <border>
      <left/>
      <right style="thin"/>
      <top style="thin"/>
      <bottom/>
    </border>
    <border>
      <left/>
      <right style="thick">
        <color indexed="60"/>
      </right>
      <top style="thin"/>
      <bottom style="thin"/>
    </border>
    <border>
      <left/>
      <right style="thin"/>
      <top style="thin"/>
      <bottom style="thin"/>
    </border>
    <border>
      <left/>
      <right style="thick">
        <color indexed="60"/>
      </right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ck">
        <color indexed="60"/>
      </right>
      <top style="thick">
        <color indexed="60"/>
      </top>
      <bottom/>
    </border>
    <border>
      <left/>
      <right/>
      <top style="thick">
        <color indexed="60"/>
      </top>
      <bottom/>
    </border>
    <border>
      <left style="thick">
        <color indexed="60"/>
      </left>
      <right/>
      <top style="thick">
        <color indexed="60"/>
      </top>
      <bottom/>
    </border>
    <border>
      <left/>
      <right style="thin"/>
      <top/>
      <bottom/>
    </border>
    <border>
      <left style="medium"/>
      <right>
        <color indexed="63"/>
      </right>
      <top style="medium"/>
      <bottom style="medium"/>
    </border>
    <border>
      <left style="double"/>
      <right style="double"/>
      <top style="double"/>
      <bottom/>
    </border>
    <border>
      <left style="thick"/>
      <right/>
      <top/>
      <bottom style="thick"/>
    </border>
    <border>
      <left/>
      <right style="thick"/>
      <top/>
      <bottom style="thick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 style="thick">
        <color indexed="60"/>
      </left>
      <right/>
      <top/>
      <bottom style="thick">
        <color indexed="60"/>
      </bottom>
    </border>
    <border>
      <left/>
      <right/>
      <top/>
      <bottom style="thick">
        <color indexed="60"/>
      </bottom>
    </border>
    <border>
      <left/>
      <right style="thick">
        <color indexed="60"/>
      </right>
      <top/>
      <bottom style="thick">
        <color indexed="60"/>
      </bottom>
    </border>
    <border>
      <left style="thick">
        <color indexed="60"/>
      </left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0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6" fillId="28" borderId="0" applyNumberFormat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0" fillId="29" borderId="1" applyNumberFormat="0" applyAlignment="0" applyProtection="0"/>
    <xf numFmtId="0" fontId="71" fillId="0" borderId="6" applyNumberFormat="0" applyFill="0" applyAlignment="0" applyProtection="0"/>
    <xf numFmtId="0" fontId="72" fillId="30" borderId="0" applyNumberFormat="0" applyBorder="0" applyAlignment="0" applyProtection="0"/>
    <xf numFmtId="0" fontId="0" fillId="0" borderId="0">
      <alignment/>
      <protection/>
    </xf>
    <xf numFmtId="0" fontId="60" fillId="0" borderId="0">
      <alignment/>
      <protection/>
    </xf>
    <xf numFmtId="0" fontId="12" fillId="0" borderId="0">
      <alignment/>
      <protection/>
    </xf>
    <xf numFmtId="0" fontId="0" fillId="31" borderId="7" applyNumberFormat="0" applyFont="0" applyAlignment="0" applyProtection="0"/>
    <xf numFmtId="0" fontId="73" fillId="26" borderId="8" applyNumberFormat="0" applyAlignment="0" applyProtection="0"/>
    <xf numFmtId="9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</cellStyleXfs>
  <cellXfs count="235">
    <xf numFmtId="0" fontId="0" fillId="0" borderId="0" xfId="0" applyAlignment="1">
      <alignment/>
    </xf>
    <xf numFmtId="49" fontId="3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0" fillId="0" borderId="10" xfId="0" applyNumberFormat="1" applyBorder="1" applyAlignment="1">
      <alignment/>
    </xf>
    <xf numFmtId="49" fontId="0" fillId="0" borderId="10" xfId="0" applyNumberFormat="1" applyFont="1" applyBorder="1" applyAlignment="1">
      <alignment/>
    </xf>
    <xf numFmtId="49" fontId="2" fillId="4" borderId="11" xfId="0" applyNumberFormat="1" applyFont="1" applyFill="1" applyBorder="1" applyAlignment="1">
      <alignment/>
    </xf>
    <xf numFmtId="49" fontId="0" fillId="4" borderId="12" xfId="0" applyNumberFormat="1" applyFill="1" applyBorder="1" applyAlignment="1">
      <alignment/>
    </xf>
    <xf numFmtId="49" fontId="0" fillId="0" borderId="13" xfId="0" applyNumberFormat="1" applyBorder="1" applyAlignment="1">
      <alignment/>
    </xf>
    <xf numFmtId="49" fontId="2" fillId="32" borderId="0" xfId="0" applyNumberFormat="1" applyFont="1" applyFill="1" applyBorder="1" applyAlignment="1">
      <alignment/>
    </xf>
    <xf numFmtId="49" fontId="2" fillId="32" borderId="14" xfId="0" applyNumberFormat="1" applyFont="1" applyFill="1" applyBorder="1" applyAlignment="1">
      <alignment/>
    </xf>
    <xf numFmtId="49" fontId="6" fillId="0" borderId="0" xfId="0" applyNumberFormat="1" applyFont="1" applyAlignment="1">
      <alignment/>
    </xf>
    <xf numFmtId="49" fontId="5" fillId="0" borderId="15" xfId="0" applyNumberFormat="1" applyFont="1" applyBorder="1" applyAlignment="1">
      <alignment/>
    </xf>
    <xf numFmtId="49" fontId="5" fillId="0" borderId="16" xfId="0" applyNumberFormat="1" applyFont="1" applyBorder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49" fontId="2" fillId="32" borderId="0" xfId="0" applyNumberFormat="1" applyFont="1" applyFill="1" applyAlignment="1">
      <alignment horizontal="center"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Font="1" applyAlignment="1">
      <alignment/>
    </xf>
    <xf numFmtId="1" fontId="2" fillId="32" borderId="0" xfId="0" applyNumberFormat="1" applyFont="1" applyFill="1" applyBorder="1" applyAlignment="1">
      <alignment/>
    </xf>
    <xf numFmtId="49" fontId="0" fillId="0" borderId="0" xfId="0" applyNumberFormat="1" applyFont="1" applyAlignment="1">
      <alignment/>
    </xf>
    <xf numFmtId="1" fontId="14" fillId="0" borderId="0" xfId="58" applyNumberFormat="1" applyFont="1" applyBorder="1" applyAlignment="1">
      <alignment horizontal="left"/>
      <protection/>
    </xf>
    <xf numFmtId="49" fontId="0" fillId="0" borderId="10" xfId="0" applyNumberFormat="1" applyFont="1" applyBorder="1" applyAlignment="1">
      <alignment/>
    </xf>
    <xf numFmtId="167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 hidden="1" locked="0"/>
    </xf>
    <xf numFmtId="0" fontId="0" fillId="0" borderId="0" xfId="0" applyFont="1" applyFill="1" applyAlignment="1" applyProtection="1">
      <alignment/>
      <protection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 hidden="1" locked="0"/>
    </xf>
    <xf numFmtId="0" fontId="0" fillId="0" borderId="0" xfId="0" applyFont="1" applyFill="1" applyAlignment="1" applyProtection="1">
      <alignment/>
      <protection/>
    </xf>
    <xf numFmtId="164" fontId="0" fillId="0" borderId="17" xfId="0" applyNumberFormat="1" applyFill="1" applyBorder="1" applyAlignment="1" applyProtection="1">
      <alignment horizontal="right"/>
      <protection hidden="1"/>
    </xf>
    <xf numFmtId="168" fontId="2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/>
    </xf>
    <xf numFmtId="0" fontId="0" fillId="0" borderId="18" xfId="0" applyFill="1" applyBorder="1" applyAlignment="1">
      <alignment/>
    </xf>
    <xf numFmtId="164" fontId="0" fillId="0" borderId="17" xfId="0" applyNumberFormat="1" applyFill="1" applyBorder="1" applyAlignment="1" applyProtection="1">
      <alignment horizontal="right"/>
      <protection locked="0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164" fontId="0" fillId="0" borderId="17" xfId="0" applyNumberFormat="1" applyFill="1" applyBorder="1" applyAlignment="1" applyProtection="1">
      <alignment horizontal="right" vertical="center"/>
      <protection hidden="1"/>
    </xf>
    <xf numFmtId="0" fontId="0" fillId="0" borderId="0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 hidden="1" locked="0"/>
    </xf>
    <xf numFmtId="0" fontId="0" fillId="0" borderId="0" xfId="0" applyFont="1" applyFill="1" applyAlignment="1" applyProtection="1">
      <alignment vertical="center"/>
      <protection/>
    </xf>
    <xf numFmtId="164" fontId="0" fillId="0" borderId="19" xfId="0" applyNumberFormat="1" applyFill="1" applyBorder="1" applyAlignment="1" applyProtection="1">
      <alignment horizontal="right" vertical="center"/>
      <protection locked="0"/>
    </xf>
    <xf numFmtId="168" fontId="0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0" fillId="0" borderId="18" xfId="0" applyFill="1" applyBorder="1" applyAlignment="1">
      <alignment horizontal="left" vertical="center"/>
    </xf>
    <xf numFmtId="168" fontId="0" fillId="0" borderId="0" xfId="0" applyNumberFormat="1" applyFill="1" applyBorder="1" applyAlignment="1">
      <alignment horizontal="right" vertical="center"/>
    </xf>
    <xf numFmtId="164" fontId="0" fillId="0" borderId="19" xfId="0" applyNumberFormat="1" applyFill="1" applyBorder="1" applyAlignment="1" applyProtection="1">
      <alignment horizontal="right" vertical="center"/>
      <protection hidden="1"/>
    </xf>
    <xf numFmtId="10" fontId="0" fillId="0" borderId="0" xfId="0" applyNumberFormat="1" applyFill="1" applyBorder="1" applyAlignment="1" applyProtection="1">
      <alignment horizontal="right" vertical="center" indent="1"/>
      <protection locked="0"/>
    </xf>
    <xf numFmtId="0" fontId="0" fillId="0" borderId="0" xfId="0" applyFont="1" applyFill="1" applyBorder="1" applyAlignment="1">
      <alignment horizontal="right" vertical="center"/>
    </xf>
    <xf numFmtId="169" fontId="0" fillId="0" borderId="20" xfId="0" applyNumberFormat="1" applyFill="1" applyBorder="1" applyAlignment="1" applyProtection="1">
      <alignment horizontal="left" vertical="center"/>
      <protection hidden="1"/>
    </xf>
    <xf numFmtId="170" fontId="0" fillId="0" borderId="21" xfId="0" applyNumberFormat="1" applyFill="1" applyBorder="1" applyAlignment="1" applyProtection="1">
      <alignment horizontal="right" vertical="center" indent="1"/>
      <protection locked="0"/>
    </xf>
    <xf numFmtId="0" fontId="2" fillId="0" borderId="0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16" fillId="0" borderId="0" xfId="0" applyFont="1" applyFill="1" applyAlignment="1" applyProtection="1">
      <alignment horizontal="right" vertical="center"/>
      <protection/>
    </xf>
    <xf numFmtId="0" fontId="0" fillId="0" borderId="24" xfId="0" applyFill="1" applyBorder="1" applyAlignment="1">
      <alignment/>
    </xf>
    <xf numFmtId="49" fontId="0" fillId="0" borderId="0" xfId="0" applyNumberFormat="1" applyFill="1" applyBorder="1" applyAlignment="1">
      <alignment/>
    </xf>
    <xf numFmtId="14" fontId="0" fillId="0" borderId="24" xfId="0" applyNumberForma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0" fontId="2" fillId="0" borderId="17" xfId="0" applyFont="1" applyFill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2" fillId="0" borderId="25" xfId="0" applyFont="1" applyFill="1" applyBorder="1" applyAlignment="1">
      <alignment horizontal="left" vertical="center"/>
    </xf>
    <xf numFmtId="0" fontId="2" fillId="0" borderId="26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24" xfId="0" applyNumberForma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Fill="1" applyAlignment="1" applyProtection="1">
      <alignment horizontal="right"/>
      <protection hidden="1" locked="0"/>
    </xf>
    <xf numFmtId="0" fontId="0" fillId="0" borderId="0" xfId="0" applyNumberFormat="1" applyFill="1" applyAlignment="1" applyProtection="1">
      <alignment/>
      <protection hidden="1" locked="0"/>
    </xf>
    <xf numFmtId="0" fontId="2" fillId="0" borderId="0" xfId="0" applyFont="1" applyFill="1" applyBorder="1" applyAlignment="1">
      <alignment/>
    </xf>
    <xf numFmtId="0" fontId="0" fillId="0" borderId="24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2" fillId="0" borderId="18" xfId="0" applyFont="1" applyFill="1" applyBorder="1" applyAlignment="1">
      <alignment horizontal="right"/>
    </xf>
    <xf numFmtId="172" fontId="17" fillId="0" borderId="0" xfId="0" applyNumberFormat="1" applyFont="1" applyFill="1" applyAlignment="1">
      <alignment/>
    </xf>
    <xf numFmtId="168" fontId="18" fillId="0" borderId="0" xfId="0" applyNumberFormat="1" applyFont="1" applyFill="1" applyAlignment="1">
      <alignment horizontal="right" vertical="center"/>
    </xf>
    <xf numFmtId="0" fontId="0" fillId="0" borderId="0" xfId="0" applyFill="1" applyAlignment="1">
      <alignment horizontal="left"/>
    </xf>
    <xf numFmtId="0" fontId="0" fillId="0" borderId="24" xfId="0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1" fontId="0" fillId="0" borderId="24" xfId="0" applyNumberForma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>
      <alignment horizontal="right" indent="1"/>
    </xf>
    <xf numFmtId="0" fontId="0" fillId="0" borderId="0" xfId="0" applyFont="1" applyFill="1" applyBorder="1" applyAlignment="1">
      <alignment/>
    </xf>
    <xf numFmtId="168" fontId="18" fillId="0" borderId="0" xfId="0" applyNumberFormat="1" applyFont="1" applyFill="1" applyBorder="1" applyAlignment="1">
      <alignment horizontal="right" vertical="center"/>
    </xf>
    <xf numFmtId="173" fontId="0" fillId="0" borderId="0" xfId="0" applyNumberFormat="1" applyFill="1" applyAlignment="1">
      <alignment horizontal="left" shrinkToFit="1"/>
    </xf>
    <xf numFmtId="173" fontId="19" fillId="0" borderId="24" xfId="0" applyNumberFormat="1" applyFont="1" applyFill="1" applyBorder="1" applyAlignment="1" applyProtection="1">
      <alignment horizontal="left" shrinkToFit="1"/>
      <protection locked="0"/>
    </xf>
    <xf numFmtId="10" fontId="18" fillId="0" borderId="0" xfId="0" applyNumberFormat="1" applyFont="1" applyFill="1" applyBorder="1" applyAlignment="1">
      <alignment horizontal="right" vertical="center"/>
    </xf>
    <xf numFmtId="0" fontId="20" fillId="0" borderId="0" xfId="0" applyFont="1" applyFill="1" applyAlignment="1">
      <alignment horizontal="right"/>
    </xf>
    <xf numFmtId="0" fontId="21" fillId="0" borderId="27" xfId="0" applyFont="1" applyFill="1" applyBorder="1" applyAlignment="1">
      <alignment horizontal="right"/>
    </xf>
    <xf numFmtId="0" fontId="0" fillId="0" borderId="28" xfId="0" applyFill="1" applyBorder="1" applyAlignment="1">
      <alignment/>
    </xf>
    <xf numFmtId="0" fontId="22" fillId="0" borderId="28" xfId="0" applyFont="1" applyFill="1" applyBorder="1" applyAlignment="1">
      <alignment/>
    </xf>
    <xf numFmtId="0" fontId="23" fillId="0" borderId="28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33" borderId="0" xfId="0" applyFill="1" applyAlignment="1">
      <alignment/>
    </xf>
    <xf numFmtId="0" fontId="2" fillId="0" borderId="0" xfId="0" applyFont="1" applyFill="1" applyAlignment="1">
      <alignment horizontal="right"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 applyProtection="1">
      <alignment/>
      <protection hidden="1" locked="0"/>
    </xf>
    <xf numFmtId="0" fontId="0" fillId="33" borderId="0" xfId="0" applyFont="1" applyFill="1" applyAlignment="1" applyProtection="1">
      <alignment/>
      <protection/>
    </xf>
    <xf numFmtId="167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 applyProtection="1">
      <alignment/>
      <protection/>
    </xf>
    <xf numFmtId="164" fontId="0" fillId="0" borderId="0" xfId="0" applyNumberFormat="1" applyAlignment="1">
      <alignment/>
    </xf>
    <xf numFmtId="164" fontId="0" fillId="0" borderId="13" xfId="0" applyNumberFormat="1" applyBorder="1" applyAlignment="1">
      <alignment/>
    </xf>
    <xf numFmtId="164" fontId="0" fillId="0" borderId="13" xfId="0" applyNumberFormat="1" applyFont="1" applyBorder="1" applyAlignment="1">
      <alignment/>
    </xf>
    <xf numFmtId="164" fontId="2" fillId="32" borderId="0" xfId="0" applyNumberFormat="1" applyFont="1" applyFill="1" applyBorder="1" applyAlignment="1">
      <alignment/>
    </xf>
    <xf numFmtId="169" fontId="0" fillId="0" borderId="0" xfId="0" applyNumberFormat="1" applyAlignment="1">
      <alignment/>
    </xf>
    <xf numFmtId="170" fontId="0" fillId="0" borderId="30" xfId="0" applyNumberFormat="1" applyFill="1" applyBorder="1" applyAlignment="1" applyProtection="1">
      <alignment horizontal="right" vertical="center" indent="1"/>
      <protection locked="0"/>
    </xf>
    <xf numFmtId="43" fontId="0" fillId="0" borderId="0" xfId="0" applyNumberFormat="1" applyAlignment="1">
      <alignment/>
    </xf>
    <xf numFmtId="0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67" fontId="2" fillId="0" borderId="0" xfId="0" applyNumberFormat="1" applyFont="1" applyAlignment="1">
      <alignment/>
    </xf>
    <xf numFmtId="49" fontId="0" fillId="0" borderId="0" xfId="58" applyNumberFormat="1" applyFont="1" applyBorder="1">
      <alignment/>
      <protection/>
    </xf>
    <xf numFmtId="49" fontId="30" fillId="0" borderId="31" xfId="0" applyNumberFormat="1" applyFont="1" applyBorder="1" applyAlignment="1">
      <alignment/>
    </xf>
    <xf numFmtId="49" fontId="4" fillId="0" borderId="0" xfId="53" applyNumberFormat="1" applyAlignment="1" applyProtection="1">
      <alignment/>
      <protection/>
    </xf>
    <xf numFmtId="0" fontId="4" fillId="0" borderId="0" xfId="53" applyFill="1" applyBorder="1" applyAlignment="1" applyProtection="1">
      <alignment/>
      <protection/>
    </xf>
    <xf numFmtId="49" fontId="26" fillId="33" borderId="13" xfId="0" applyNumberFormat="1" applyFont="1" applyFill="1" applyBorder="1" applyAlignment="1">
      <alignment horizontal="right"/>
    </xf>
    <xf numFmtId="49" fontId="32" fillId="0" borderId="32" xfId="0" applyNumberFormat="1" applyFont="1" applyBorder="1" applyAlignment="1">
      <alignment/>
    </xf>
    <xf numFmtId="49" fontId="33" fillId="0" borderId="0" xfId="0" applyNumberFormat="1" applyFont="1" applyAlignment="1">
      <alignment/>
    </xf>
    <xf numFmtId="49" fontId="34" fillId="0" borderId="0" xfId="0" applyNumberFormat="1" applyFont="1" applyAlignment="1">
      <alignment/>
    </xf>
    <xf numFmtId="0" fontId="0" fillId="0" borderId="0" xfId="0" applyBorder="1" applyAlignment="1">
      <alignment/>
    </xf>
    <xf numFmtId="14" fontId="0" fillId="0" borderId="14" xfId="0" applyNumberFormat="1" applyBorder="1" applyAlignment="1" applyProtection="1">
      <alignment horizontal="left"/>
      <protection locked="0"/>
    </xf>
    <xf numFmtId="49" fontId="0" fillId="0" borderId="14" xfId="58" applyNumberFormat="1" applyFont="1" applyBorder="1" applyProtection="1">
      <alignment/>
      <protection locked="0"/>
    </xf>
    <xf numFmtId="49" fontId="0" fillId="0" borderId="14" xfId="0" applyNumberFormat="1" applyFont="1" applyBorder="1" applyAlignment="1" applyProtection="1">
      <alignment/>
      <protection locked="0"/>
    </xf>
    <xf numFmtId="49" fontId="0" fillId="0" borderId="14" xfId="0" applyNumberFormat="1" applyFont="1" applyBorder="1" applyAlignment="1" applyProtection="1">
      <alignment horizontal="left"/>
      <protection locked="0"/>
    </xf>
    <xf numFmtId="49" fontId="4" fillId="0" borderId="14" xfId="53" applyNumberFormat="1" applyFont="1" applyBorder="1" applyAlignment="1" applyProtection="1">
      <alignment/>
      <protection locked="0"/>
    </xf>
    <xf numFmtId="1" fontId="4" fillId="0" borderId="14" xfId="53" applyNumberFormat="1" applyFont="1" applyBorder="1" applyAlignment="1" applyProtection="1">
      <alignment horizontal="left"/>
      <protection locked="0"/>
    </xf>
    <xf numFmtId="1" fontId="14" fillId="0" borderId="0" xfId="58" applyNumberFormat="1" applyFont="1" applyBorder="1" applyAlignment="1" applyProtection="1">
      <alignment horizontal="left"/>
      <protection locked="0"/>
    </xf>
    <xf numFmtId="49" fontId="0" fillId="0" borderId="0" xfId="0" applyNumberFormat="1" applyFont="1" applyBorder="1" applyAlignment="1" applyProtection="1">
      <alignment/>
      <protection locked="0"/>
    </xf>
    <xf numFmtId="49" fontId="10" fillId="0" borderId="0" xfId="0" applyNumberFormat="1" applyFont="1" applyBorder="1" applyAlignment="1" applyProtection="1">
      <alignment/>
      <protection locked="0"/>
    </xf>
    <xf numFmtId="164" fontId="0" fillId="0" borderId="0" xfId="0" applyNumberFormat="1" applyBorder="1" applyAlignment="1" applyProtection="1">
      <alignment/>
      <protection locked="0"/>
    </xf>
    <xf numFmtId="164" fontId="0" fillId="0" borderId="0" xfId="0" applyNumberFormat="1" applyFont="1" applyBorder="1" applyAlignment="1" applyProtection="1">
      <alignment/>
      <protection locked="0"/>
    </xf>
    <xf numFmtId="167" fontId="14" fillId="0" borderId="0" xfId="0" applyNumberFormat="1" applyFont="1" applyAlignment="1" applyProtection="1">
      <alignment/>
      <protection locked="0"/>
    </xf>
    <xf numFmtId="0" fontId="14" fillId="0" borderId="0" xfId="0" applyFont="1" applyAlignment="1" applyProtection="1">
      <alignment/>
      <protection locked="0"/>
    </xf>
    <xf numFmtId="0" fontId="7" fillId="0" borderId="0" xfId="0" applyFont="1" applyBorder="1" applyAlignment="1" applyProtection="1">
      <alignment wrapText="1"/>
      <protection locked="0"/>
    </xf>
    <xf numFmtId="49" fontId="0" fillId="0" borderId="0" xfId="0" applyNumberFormat="1" applyBorder="1" applyAlignment="1" applyProtection="1">
      <alignment/>
      <protection locked="0"/>
    </xf>
    <xf numFmtId="49" fontId="11" fillId="0" borderId="0" xfId="60" applyNumberFormat="1" applyFont="1" applyFill="1" applyBorder="1" applyAlignment="1" applyProtection="1">
      <alignment wrapText="1"/>
      <protection locked="0"/>
    </xf>
    <xf numFmtId="49" fontId="11" fillId="0" borderId="0" xfId="60" applyNumberFormat="1" applyFont="1" applyFill="1" applyAlignment="1" applyProtection="1">
      <alignment wrapText="1"/>
      <protection locked="0"/>
    </xf>
    <xf numFmtId="49" fontId="7" fillId="0" borderId="0" xfId="0" applyNumberFormat="1" applyFont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49" fontId="14" fillId="0" borderId="0" xfId="0" applyNumberFormat="1" applyFont="1" applyAlignment="1" applyProtection="1">
      <alignment/>
      <protection locked="0"/>
    </xf>
    <xf numFmtId="49" fontId="0" fillId="0" borderId="0" xfId="0" applyNumberFormat="1" applyFont="1" applyAlignment="1" applyProtection="1">
      <alignment/>
      <protection locked="0"/>
    </xf>
    <xf numFmtId="49" fontId="14" fillId="0" borderId="0" xfId="0" applyNumberFormat="1" applyFont="1" applyAlignment="1" applyProtection="1">
      <alignment/>
      <protection locked="0"/>
    </xf>
    <xf numFmtId="49" fontId="0" fillId="0" borderId="0" xfId="0" applyNumberFormat="1" applyFont="1" applyAlignment="1" applyProtection="1">
      <alignment wrapText="1"/>
      <protection locked="0"/>
    </xf>
    <xf numFmtId="0" fontId="25" fillId="0" borderId="0" xfId="0" applyFont="1" applyAlignment="1" applyProtection="1">
      <alignment/>
      <protection locked="0"/>
    </xf>
    <xf numFmtId="166" fontId="14" fillId="0" borderId="0" xfId="0" applyNumberFormat="1" applyFont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26" fillId="0" borderId="0" xfId="0" applyFont="1" applyAlignment="1" applyProtection="1">
      <alignment/>
      <protection locked="0"/>
    </xf>
    <xf numFmtId="0" fontId="4" fillId="0" borderId="0" xfId="53" applyAlignment="1" applyProtection="1">
      <alignment/>
      <protection locked="0"/>
    </xf>
    <xf numFmtId="49" fontId="7" fillId="0" borderId="0" xfId="0" applyNumberFormat="1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49" fontId="7" fillId="0" borderId="0" xfId="0" applyNumberFormat="1" applyFont="1" applyAlignment="1" applyProtection="1">
      <alignment/>
      <protection locked="0"/>
    </xf>
    <xf numFmtId="49" fontId="0" fillId="0" borderId="0" xfId="0" applyNumberFormat="1" applyFont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0" fontId="27" fillId="0" borderId="0" xfId="0" applyFont="1" applyAlignment="1" applyProtection="1">
      <alignment/>
      <protection locked="0"/>
    </xf>
    <xf numFmtId="0" fontId="14" fillId="0" borderId="0" xfId="0" applyFont="1" applyAlignment="1" applyProtection="1">
      <alignment vertical="center"/>
      <protection locked="0"/>
    </xf>
    <xf numFmtId="49" fontId="24" fillId="0" borderId="0" xfId="0" applyNumberFormat="1" applyFont="1" applyAlignment="1" applyProtection="1">
      <alignment/>
      <protection locked="0"/>
    </xf>
    <xf numFmtId="49" fontId="24" fillId="0" borderId="0" xfId="0" applyNumberFormat="1" applyFont="1" applyAlignment="1" applyProtection="1">
      <alignment/>
      <protection locked="0"/>
    </xf>
    <xf numFmtId="0" fontId="24" fillId="0" borderId="0" xfId="0" applyFont="1" applyAlignment="1" applyProtection="1">
      <alignment/>
      <protection locked="0"/>
    </xf>
    <xf numFmtId="0" fontId="28" fillId="0" borderId="0" xfId="0" applyFont="1" applyAlignment="1" applyProtection="1">
      <alignment/>
      <protection locked="0"/>
    </xf>
    <xf numFmtId="0" fontId="29" fillId="0" borderId="0" xfId="0" applyFont="1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  <xf numFmtId="0" fontId="0" fillId="0" borderId="0" xfId="0" applyNumberFormat="1" applyFont="1" applyAlignment="1" applyProtection="1">
      <alignment/>
      <protection locked="0"/>
    </xf>
    <xf numFmtId="164" fontId="0" fillId="0" borderId="0" xfId="0" applyNumberFormat="1" applyFont="1" applyAlignment="1" applyProtection="1">
      <alignment/>
      <protection locked="0"/>
    </xf>
    <xf numFmtId="0" fontId="0" fillId="0" borderId="0" xfId="0" applyFont="1" applyBorder="1" applyAlignment="1">
      <alignment/>
    </xf>
    <xf numFmtId="164" fontId="0" fillId="0" borderId="0" xfId="0" applyNumberFormat="1" applyBorder="1" applyAlignment="1" applyProtection="1">
      <alignment/>
      <protection/>
    </xf>
    <xf numFmtId="49" fontId="0" fillId="34" borderId="10" xfId="0" applyNumberFormat="1" applyFont="1" applyFill="1" applyBorder="1" applyAlignment="1">
      <alignment/>
    </xf>
    <xf numFmtId="164" fontId="0" fillId="34" borderId="14" xfId="0" applyNumberFormat="1" applyFont="1" applyFill="1" applyBorder="1" applyAlignment="1" applyProtection="1">
      <alignment horizontal="left"/>
      <protection/>
    </xf>
    <xf numFmtId="49" fontId="0" fillId="34" borderId="10" xfId="0" applyNumberFormat="1" applyFont="1" applyFill="1" applyBorder="1" applyAlignment="1">
      <alignment/>
    </xf>
    <xf numFmtId="164" fontId="0" fillId="34" borderId="14" xfId="0" applyNumberFormat="1" applyFill="1" applyBorder="1" applyAlignment="1" applyProtection="1">
      <alignment horizontal="left"/>
      <protection/>
    </xf>
    <xf numFmtId="49" fontId="0" fillId="34" borderId="33" xfId="0" applyNumberFormat="1" applyFont="1" applyFill="1" applyBorder="1" applyAlignment="1">
      <alignment/>
    </xf>
    <xf numFmtId="49" fontId="0" fillId="34" borderId="34" xfId="0" applyNumberFormat="1" applyFill="1" applyBorder="1" applyAlignment="1" applyProtection="1">
      <alignment/>
      <protection/>
    </xf>
    <xf numFmtId="0" fontId="36" fillId="0" borderId="0" xfId="0" applyFont="1" applyAlignment="1">
      <alignment/>
    </xf>
    <xf numFmtId="0" fontId="13" fillId="0" borderId="0" xfId="59" applyFont="1">
      <alignment/>
      <protection/>
    </xf>
    <xf numFmtId="0" fontId="35" fillId="0" borderId="0" xfId="59" applyFont="1">
      <alignment/>
      <protection/>
    </xf>
    <xf numFmtId="0" fontId="4" fillId="0" borderId="0" xfId="53" applyAlignment="1" applyProtection="1">
      <alignment/>
      <protection/>
    </xf>
    <xf numFmtId="49" fontId="37" fillId="0" borderId="31" xfId="0" applyNumberFormat="1" applyFont="1" applyBorder="1" applyAlignment="1">
      <alignment/>
    </xf>
    <xf numFmtId="49" fontId="38" fillId="32" borderId="10" xfId="0" applyNumberFormat="1" applyFont="1" applyFill="1" applyBorder="1" applyAlignment="1">
      <alignment/>
    </xf>
    <xf numFmtId="49" fontId="39" fillId="0" borderId="0" xfId="0" applyNumberFormat="1" applyFont="1" applyAlignment="1">
      <alignment/>
    </xf>
    <xf numFmtId="49" fontId="40" fillId="0" borderId="0" xfId="53" applyNumberFormat="1" applyFont="1" applyAlignment="1" applyProtection="1">
      <alignment/>
      <protection/>
    </xf>
    <xf numFmtId="164" fontId="0" fillId="0" borderId="0" xfId="0" applyNumberFormat="1" applyFont="1" applyBorder="1" applyAlignment="1" applyProtection="1">
      <alignment/>
      <protection locked="0"/>
    </xf>
    <xf numFmtId="49" fontId="4" fillId="0" borderId="14" xfId="53" applyNumberFormat="1" applyFont="1" applyBorder="1" applyAlignment="1" applyProtection="1">
      <alignment/>
      <protection/>
    </xf>
    <xf numFmtId="1" fontId="41" fillId="0" borderId="0" xfId="58" applyNumberFormat="1" applyFont="1" applyBorder="1" applyAlignment="1" applyProtection="1">
      <alignment horizontal="left"/>
      <protection locked="0"/>
    </xf>
    <xf numFmtId="0" fontId="42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22" fillId="0" borderId="0" xfId="0" applyFont="1" applyAlignment="1">
      <alignment/>
    </xf>
    <xf numFmtId="0" fontId="2" fillId="35" borderId="35" xfId="0" applyFont="1" applyFill="1" applyBorder="1" applyAlignment="1">
      <alignment/>
    </xf>
    <xf numFmtId="0" fontId="0" fillId="35" borderId="36" xfId="0" applyFill="1" applyBorder="1" applyAlignment="1">
      <alignment horizontal="left"/>
    </xf>
    <xf numFmtId="0" fontId="15" fillId="35" borderId="37" xfId="0" applyFont="1" applyFill="1" applyBorder="1" applyAlignment="1">
      <alignment/>
    </xf>
    <xf numFmtId="0" fontId="0" fillId="35" borderId="38" xfId="0" applyFill="1" applyBorder="1" applyAlignment="1">
      <alignment horizontal="left"/>
    </xf>
    <xf numFmtId="181" fontId="0" fillId="35" borderId="38" xfId="0" applyNumberFormat="1" applyFill="1" applyBorder="1" applyAlignment="1">
      <alignment horizontal="left"/>
    </xf>
    <xf numFmtId="182" fontId="0" fillId="35" borderId="38" xfId="0" applyNumberFormat="1" applyFill="1" applyBorder="1" applyAlignment="1">
      <alignment horizontal="left"/>
    </xf>
    <xf numFmtId="0" fontId="15" fillId="35" borderId="39" xfId="0" applyFont="1" applyFill="1" applyBorder="1" applyAlignment="1">
      <alignment/>
    </xf>
    <xf numFmtId="0" fontId="4" fillId="35" borderId="40" xfId="53" applyFill="1" applyBorder="1" applyAlignment="1" applyProtection="1">
      <alignment horizontal="left"/>
      <protection/>
    </xf>
    <xf numFmtId="0" fontId="0" fillId="35" borderId="37" xfId="0" applyFill="1" applyBorder="1" applyAlignment="1">
      <alignment/>
    </xf>
    <xf numFmtId="0" fontId="0" fillId="35" borderId="39" xfId="0" applyFill="1" applyBorder="1" applyAlignment="1">
      <alignment/>
    </xf>
    <xf numFmtId="0" fontId="0" fillId="35" borderId="40" xfId="0" applyFill="1" applyBorder="1" applyAlignment="1">
      <alignment horizontal="left"/>
    </xf>
    <xf numFmtId="0" fontId="0" fillId="35" borderId="36" xfId="0" applyFont="1" applyFill="1" applyBorder="1" applyAlignment="1">
      <alignment/>
    </xf>
    <xf numFmtId="49" fontId="0" fillId="35" borderId="38" xfId="0" applyNumberFormat="1" applyFont="1" applyFill="1" applyBorder="1" applyAlignment="1" applyProtection="1">
      <alignment horizontal="left"/>
      <protection locked="0"/>
    </xf>
    <xf numFmtId="183" fontId="0" fillId="35" borderId="38" xfId="0" applyNumberFormat="1" applyFont="1" applyFill="1" applyBorder="1" applyAlignment="1" applyProtection="1">
      <alignment horizontal="left"/>
      <protection locked="0"/>
    </xf>
    <xf numFmtId="1" fontId="0" fillId="35" borderId="40" xfId="0" applyNumberFormat="1" applyFont="1" applyFill="1" applyBorder="1" applyAlignment="1" applyProtection="1">
      <alignment horizontal="left"/>
      <protection locked="0"/>
    </xf>
    <xf numFmtId="0" fontId="43" fillId="0" borderId="0" xfId="0" applyFont="1" applyFill="1" applyAlignment="1">
      <alignment/>
    </xf>
    <xf numFmtId="49" fontId="0" fillId="0" borderId="0" xfId="0" applyNumberForma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2" fontId="5" fillId="0" borderId="26" xfId="0" applyNumberFormat="1" applyFont="1" applyFill="1" applyBorder="1" applyAlignment="1" applyProtection="1">
      <alignment horizontal="left" vertical="center"/>
      <protection locked="0"/>
    </xf>
    <xf numFmtId="2" fontId="5" fillId="0" borderId="41" xfId="0" applyNumberFormat="1" applyFont="1" applyFill="1" applyBorder="1" applyAlignment="1" applyProtection="1">
      <alignment horizontal="left" vertical="center"/>
      <protection locked="0"/>
    </xf>
    <xf numFmtId="2" fontId="5" fillId="0" borderId="23" xfId="0" applyNumberFormat="1" applyFont="1" applyFill="1" applyBorder="1" applyAlignment="1" applyProtection="1">
      <alignment horizontal="left" vertical="center"/>
      <protection locked="0"/>
    </xf>
    <xf numFmtId="171" fontId="0" fillId="0" borderId="26" xfId="0" applyNumberFormat="1" applyFill="1" applyBorder="1" applyAlignment="1" applyProtection="1">
      <alignment horizontal="right" vertical="center" indent="1"/>
      <protection locked="0"/>
    </xf>
    <xf numFmtId="171" fontId="0" fillId="0" borderId="23" xfId="0" applyNumberFormat="1" applyFill="1" applyBorder="1" applyAlignment="1" applyProtection="1">
      <alignment horizontal="right" vertical="center" indent="1"/>
      <protection locked="0"/>
    </xf>
    <xf numFmtId="0" fontId="15" fillId="0" borderId="18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24" xfId="0" applyFont="1" applyFill="1" applyBorder="1" applyAlignment="1">
      <alignment horizontal="center"/>
    </xf>
    <xf numFmtId="0" fontId="15" fillId="0" borderId="42" xfId="0" applyFont="1" applyFill="1" applyBorder="1" applyAlignment="1">
      <alignment horizontal="center"/>
    </xf>
    <xf numFmtId="0" fontId="15" fillId="0" borderId="43" xfId="0" applyFont="1" applyFill="1" applyBorder="1" applyAlignment="1">
      <alignment horizontal="center"/>
    </xf>
    <xf numFmtId="0" fontId="15" fillId="0" borderId="44" xfId="0" applyFont="1" applyFill="1" applyBorder="1" applyAlignment="1">
      <alignment horizontal="center"/>
    </xf>
    <xf numFmtId="0" fontId="23" fillId="0" borderId="0" xfId="0" applyFont="1" applyFill="1" applyAlignment="1">
      <alignment horizontal="center"/>
    </xf>
    <xf numFmtId="49" fontId="5" fillId="0" borderId="0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0" fontId="0" fillId="0" borderId="24" xfId="0" applyNumberFormat="1" applyFill="1" applyBorder="1" applyAlignment="1" applyProtection="1">
      <alignment horizontal="left"/>
      <protection locked="0"/>
    </xf>
    <xf numFmtId="0" fontId="0" fillId="0" borderId="0" xfId="0" applyNumberFormat="1" applyFill="1" applyBorder="1" applyAlignment="1" applyProtection="1">
      <alignment horizontal="left"/>
      <protection locked="0"/>
    </xf>
    <xf numFmtId="0" fontId="2" fillId="0" borderId="45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0" fillId="0" borderId="26" xfId="0" applyNumberFormat="1" applyFont="1" applyFill="1" applyBorder="1" applyAlignment="1" applyProtection="1">
      <alignment horizontal="center" vertical="center"/>
      <protection locked="0"/>
    </xf>
    <xf numFmtId="0" fontId="0" fillId="0" borderId="23" xfId="0" applyNumberFormat="1" applyFont="1" applyFill="1" applyBorder="1" applyAlignment="1" applyProtection="1">
      <alignment horizontal="center" vertical="center"/>
      <protection locked="0"/>
    </xf>
    <xf numFmtId="0" fontId="2" fillId="0" borderId="41" xfId="0" applyFont="1" applyFill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_WANHO XMAS LIST 2010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corporate.giftbasketsoverseas.com/" TargetMode="External" /><Relationship Id="rId3" Type="http://schemas.openxmlformats.org/officeDocument/2006/relationships/hyperlink" Target="http://corporate.giftbasketsoverseas.com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0</xdr:col>
      <xdr:colOff>1028700</xdr:colOff>
      <xdr:row>1</xdr:row>
      <xdr:rowOff>104775</xdr:rowOff>
    </xdr:to>
    <xdr:pic>
      <xdr:nvPicPr>
        <xdr:cNvPr id="1" name="TempCombo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9048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314325</xdr:colOff>
      <xdr:row>2</xdr:row>
      <xdr:rowOff>19050</xdr:rowOff>
    </xdr:to>
    <xdr:pic>
      <xdr:nvPicPr>
        <xdr:cNvPr id="1" name="Picture 4" descr="basket-logo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906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wner\AppData\Local\Temp\BROWNIEPOINTS-CORPORATE-MAR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cipient Order Sheet"/>
      <sheetName val="Billing Information"/>
      <sheetName val="Shipping Information"/>
      <sheetName val="Admin"/>
      <sheetName val="Sheet1"/>
    </sheetNames>
    <sheetDataSet>
      <sheetData sheetId="3">
        <row r="27">
          <cell r="C27" t="str">
            <v>Visa</v>
          </cell>
        </row>
        <row r="28">
          <cell r="C28" t="str">
            <v>Mastercard</v>
          </cell>
        </row>
        <row r="29">
          <cell r="C29" t="str">
            <v>American Express</v>
          </cell>
        </row>
        <row r="30">
          <cell r="C30" t="str">
            <v>Discover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georgiagiftsandmore.com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corporate@giftbasketsoverseas.com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300"/>
  <sheetViews>
    <sheetView tabSelected="1" zoomScalePageLayoutView="0" workbookViewId="0" topLeftCell="A1">
      <selection activeCell="B6" sqref="B6"/>
    </sheetView>
  </sheetViews>
  <sheetFormatPr defaultColWidth="9.140625" defaultRowHeight="12.75"/>
  <cols>
    <col min="1" max="1" width="32.7109375" style="2" customWidth="1"/>
    <col min="2" max="2" width="29.7109375" style="2" customWidth="1"/>
    <col min="3" max="3" width="38.8515625" style="2" customWidth="1"/>
    <col min="4" max="4" width="26.140625" style="2" customWidth="1"/>
    <col min="5" max="5" width="23.140625" style="2" customWidth="1"/>
    <col min="6" max="6" width="13.140625" style="2" bestFit="1" customWidth="1"/>
    <col min="7" max="7" width="19.8515625" style="2" customWidth="1"/>
    <col min="8" max="8" width="21.00390625" style="15" bestFit="1" customWidth="1"/>
    <col min="9" max="9" width="30.00390625" style="2" customWidth="1"/>
    <col min="10" max="10" width="14.8515625" style="2" customWidth="1"/>
    <col min="11" max="11" width="13.00390625" style="2" customWidth="1"/>
    <col min="12" max="12" width="10.57421875" style="108" hidden="1" customWidth="1"/>
    <col min="13" max="13" width="10.57421875" style="108" customWidth="1"/>
    <col min="14" max="14" width="10.57421875" style="108" hidden="1" customWidth="1"/>
    <col min="15" max="15" width="18.00390625" style="108" hidden="1" customWidth="1"/>
    <col min="16" max="18" width="13.8515625" style="108" hidden="1" customWidth="1"/>
    <col min="19" max="19" width="23.8515625" style="2" bestFit="1" customWidth="1"/>
    <col min="20" max="20" width="39.00390625" style="2" hidden="1" customWidth="1"/>
    <col min="21" max="21" width="39.140625" style="2" customWidth="1"/>
    <col min="22" max="23" width="9.140625" style="2" customWidth="1"/>
    <col min="24" max="25" width="9.140625" style="2" hidden="1" customWidth="1"/>
    <col min="26" max="16384" width="9.140625" style="2" customWidth="1"/>
  </cols>
  <sheetData>
    <row r="1" spans="1:2" ht="21" thickBot="1">
      <c r="A1" s="1"/>
      <c r="B1" s="12" t="s">
        <v>352</v>
      </c>
    </row>
    <row r="2" ht="13.5" thickTop="1">
      <c r="A2" s="123" t="s">
        <v>11</v>
      </c>
    </row>
    <row r="3" spans="1:4" ht="12.75">
      <c r="A3" s="13" t="s">
        <v>330</v>
      </c>
      <c r="B3" s="186" t="s">
        <v>331</v>
      </c>
      <c r="D3" s="120" t="s">
        <v>354</v>
      </c>
    </row>
    <row r="4" spans="1:4" ht="13.5" thickBot="1">
      <c r="A4" s="14"/>
      <c r="B4" s="120" t="s">
        <v>116</v>
      </c>
      <c r="D4" s="120"/>
    </row>
    <row r="5" spans="1:2" ht="14.25" thickBot="1" thickTop="1">
      <c r="A5" s="14" t="s">
        <v>353</v>
      </c>
      <c r="B5" s="185" t="s">
        <v>381</v>
      </c>
    </row>
    <row r="6" ht="14.25" thickBot="1" thickTop="1">
      <c r="B6" s="4" t="s">
        <v>12</v>
      </c>
    </row>
    <row r="7" spans="1:2" ht="13.5" thickTop="1">
      <c r="A7" s="7" t="s">
        <v>15</v>
      </c>
      <c r="B7" s="8"/>
    </row>
    <row r="8" spans="1:2" ht="12.75">
      <c r="A8" s="5" t="s">
        <v>5</v>
      </c>
      <c r="B8" s="127">
        <f ca="1">TODAY()</f>
        <v>42706</v>
      </c>
    </row>
    <row r="9" spans="1:2" ht="12.75">
      <c r="A9" s="5" t="s">
        <v>6</v>
      </c>
      <c r="B9" s="128"/>
    </row>
    <row r="10" spans="1:3" ht="12.75">
      <c r="A10" s="5" t="s">
        <v>9</v>
      </c>
      <c r="B10" s="129"/>
      <c r="C10" s="120"/>
    </row>
    <row r="11" spans="1:3" ht="12.75">
      <c r="A11" s="5" t="s">
        <v>10</v>
      </c>
      <c r="B11" s="129"/>
      <c r="C11" s="24"/>
    </row>
    <row r="12" spans="1:2" ht="12.75">
      <c r="A12" s="5" t="s">
        <v>57</v>
      </c>
      <c r="B12" s="129"/>
    </row>
    <row r="13" spans="1:2" ht="12.75">
      <c r="A13" s="5" t="s">
        <v>58</v>
      </c>
      <c r="B13" s="129"/>
    </row>
    <row r="14" spans="1:2" ht="12.75">
      <c r="A14" s="26" t="s">
        <v>59</v>
      </c>
      <c r="B14" s="130"/>
    </row>
    <row r="15" spans="1:2" ht="12.75">
      <c r="A15" s="5"/>
      <c r="B15" s="129"/>
    </row>
    <row r="16" spans="1:2" ht="12.75">
      <c r="A16" s="5" t="s">
        <v>7</v>
      </c>
      <c r="B16" s="129"/>
    </row>
    <row r="17" spans="1:2" ht="12.75">
      <c r="A17" s="5" t="s">
        <v>8</v>
      </c>
      <c r="B17" s="131"/>
    </row>
    <row r="18" spans="1:2" ht="12.75">
      <c r="A18" s="5" t="s">
        <v>380</v>
      </c>
      <c r="B18" s="129" t="s">
        <v>312</v>
      </c>
    </row>
    <row r="19" spans="1:24" ht="12.75" customHeight="1" hidden="1">
      <c r="A19" s="6" t="s">
        <v>62</v>
      </c>
      <c r="B19" s="132">
        <f>A31</f>
        <v>0</v>
      </c>
      <c r="X19" s="2" t="s">
        <v>259</v>
      </c>
    </row>
    <row r="20" spans="1:25" ht="27" customHeight="1">
      <c r="A20" s="179" t="s">
        <v>115</v>
      </c>
      <c r="B20" s="188"/>
      <c r="X20" s="181" t="s">
        <v>260</v>
      </c>
      <c r="Y20" s="181" t="s">
        <v>311</v>
      </c>
    </row>
    <row r="21" spans="1:25" ht="15">
      <c r="A21" s="173" t="s">
        <v>20</v>
      </c>
      <c r="B21" s="174">
        <f>SUM(N31:N88)</f>
        <v>0</v>
      </c>
      <c r="F21" s="3"/>
      <c r="X21" s="180" t="s">
        <v>118</v>
      </c>
      <c r="Y21" s="180" t="s">
        <v>312</v>
      </c>
    </row>
    <row r="22" spans="1:25" ht="15">
      <c r="A22" s="175" t="s">
        <v>334</v>
      </c>
      <c r="B22" s="174">
        <f>SUM(O32:O89)</f>
        <v>0</v>
      </c>
      <c r="F22" s="3"/>
      <c r="X22" s="180" t="s">
        <v>261</v>
      </c>
      <c r="Y22" s="180" t="s">
        <v>313</v>
      </c>
    </row>
    <row r="23" spans="1:25" ht="15">
      <c r="A23" s="175" t="s">
        <v>104</v>
      </c>
      <c r="B23" s="174">
        <f>SUM(P31:P88)</f>
        <v>0</v>
      </c>
      <c r="C23" s="3" t="s">
        <v>335</v>
      </c>
      <c r="F23" s="25"/>
      <c r="X23" s="180" t="s">
        <v>119</v>
      </c>
      <c r="Y23" s="180" t="s">
        <v>314</v>
      </c>
    </row>
    <row r="24" spans="1:25" ht="12.75" customHeight="1" hidden="1">
      <c r="A24" s="173" t="s">
        <v>22</v>
      </c>
      <c r="B24" s="174">
        <f>SUM(Q31:Q88)</f>
        <v>0</v>
      </c>
      <c r="C24" s="210"/>
      <c r="D24" s="211"/>
      <c r="F24" s="3"/>
      <c r="G24" s="24"/>
      <c r="X24" s="180" t="s">
        <v>120</v>
      </c>
      <c r="Y24" s="180" t="s">
        <v>315</v>
      </c>
    </row>
    <row r="25" spans="1:25" ht="15">
      <c r="A25" s="175" t="s">
        <v>19</v>
      </c>
      <c r="B25" s="176">
        <f>SUM(R31:R88)</f>
        <v>0</v>
      </c>
      <c r="C25" s="211"/>
      <c r="D25" s="211"/>
      <c r="F25" s="3"/>
      <c r="X25" s="180" t="s">
        <v>121</v>
      </c>
      <c r="Y25" s="180" t="s">
        <v>316</v>
      </c>
    </row>
    <row r="26" spans="1:25" ht="15.75" thickBot="1">
      <c r="A26" s="177" t="s">
        <v>13</v>
      </c>
      <c r="B26" s="178" t="s">
        <v>14</v>
      </c>
      <c r="C26" s="211"/>
      <c r="D26" s="211"/>
      <c r="I26" s="124"/>
      <c r="X26" s="180" t="s">
        <v>262</v>
      </c>
      <c r="Y26" s="180" t="s">
        <v>317</v>
      </c>
    </row>
    <row r="27" spans="1:25" ht="15.75" thickTop="1">
      <c r="A27" s="4"/>
      <c r="B27" s="24"/>
      <c r="C27" s="211"/>
      <c r="D27" s="211"/>
      <c r="I27" s="125"/>
      <c r="X27" s="180" t="s">
        <v>122</v>
      </c>
      <c r="Y27" s="180" t="s">
        <v>318</v>
      </c>
    </row>
    <row r="28" spans="1:25" ht="15.75" thickBot="1">
      <c r="A28" s="4"/>
      <c r="X28" s="180" t="s">
        <v>123</v>
      </c>
      <c r="Y28" s="180" t="s">
        <v>319</v>
      </c>
    </row>
    <row r="29" spans="1:25" ht="16.5" thickBot="1" thickTop="1">
      <c r="A29" s="7" t="s">
        <v>16</v>
      </c>
      <c r="B29" s="122" t="s">
        <v>109</v>
      </c>
      <c r="C29" s="119" t="s">
        <v>107</v>
      </c>
      <c r="D29" s="119" t="s">
        <v>107</v>
      </c>
      <c r="E29" s="119" t="s">
        <v>107</v>
      </c>
      <c r="F29" s="119" t="s">
        <v>107</v>
      </c>
      <c r="G29" s="183" t="s">
        <v>107</v>
      </c>
      <c r="H29" s="119"/>
      <c r="I29" s="119" t="s">
        <v>107</v>
      </c>
      <c r="J29" s="119" t="s">
        <v>107</v>
      </c>
      <c r="K29" s="9"/>
      <c r="L29" s="109"/>
      <c r="M29" s="109"/>
      <c r="N29" s="109"/>
      <c r="O29" s="109"/>
      <c r="P29" s="109"/>
      <c r="Q29" s="110"/>
      <c r="R29" s="109"/>
      <c r="S29" s="119" t="s">
        <v>327</v>
      </c>
      <c r="T29" s="9"/>
      <c r="U29" s="119" t="s">
        <v>110</v>
      </c>
      <c r="X29" s="180" t="s">
        <v>124</v>
      </c>
      <c r="Y29" s="180" t="s">
        <v>320</v>
      </c>
    </row>
    <row r="30" spans="1:25" s="3" customFormat="1" ht="15">
      <c r="A30" s="184" t="s">
        <v>326</v>
      </c>
      <c r="B30" s="10" t="s">
        <v>112</v>
      </c>
      <c r="C30" s="10" t="s">
        <v>114</v>
      </c>
      <c r="D30" s="10" t="s">
        <v>64</v>
      </c>
      <c r="E30" s="10" t="s">
        <v>3</v>
      </c>
      <c r="F30" s="10" t="s">
        <v>2</v>
      </c>
      <c r="G30" s="10" t="s">
        <v>332</v>
      </c>
      <c r="H30" s="23" t="s">
        <v>0</v>
      </c>
      <c r="I30" s="10" t="s">
        <v>111</v>
      </c>
      <c r="J30" s="10" t="s">
        <v>106</v>
      </c>
      <c r="K30" s="17" t="s">
        <v>60</v>
      </c>
      <c r="L30" s="111" t="s">
        <v>4</v>
      </c>
      <c r="M30" s="111" t="s">
        <v>4</v>
      </c>
      <c r="N30" s="111" t="s">
        <v>21</v>
      </c>
      <c r="O30" s="111" t="s">
        <v>113</v>
      </c>
      <c r="P30" s="111" t="s">
        <v>18</v>
      </c>
      <c r="Q30" s="111" t="s">
        <v>61</v>
      </c>
      <c r="R30" s="111" t="s">
        <v>17</v>
      </c>
      <c r="S30" s="10" t="s">
        <v>333</v>
      </c>
      <c r="T30" s="10" t="s">
        <v>1</v>
      </c>
      <c r="U30" s="11" t="s">
        <v>108</v>
      </c>
      <c r="X30" s="180" t="s">
        <v>125</v>
      </c>
      <c r="Y30" s="180" t="s">
        <v>321</v>
      </c>
    </row>
    <row r="31" spans="1:25" s="141" customFormat="1" ht="15">
      <c r="A31" s="133"/>
      <c r="B31" s="134"/>
      <c r="C31" s="134"/>
      <c r="D31" s="134"/>
      <c r="E31" s="134"/>
      <c r="F31" s="134"/>
      <c r="G31" s="134"/>
      <c r="H31" s="134"/>
      <c r="I31" s="134"/>
      <c r="J31" s="134"/>
      <c r="K31" s="135"/>
      <c r="L31" s="136"/>
      <c r="M31" s="187"/>
      <c r="N31" s="172">
        <f>L31+M31</f>
        <v>0</v>
      </c>
      <c r="O31" s="136"/>
      <c r="P31" s="136"/>
      <c r="Q31" s="137"/>
      <c r="R31" s="172">
        <f>N31+P31-Q31</f>
        <v>0</v>
      </c>
      <c r="S31" s="138"/>
      <c r="T31" s="139"/>
      <c r="U31" s="140"/>
      <c r="X31" s="180" t="s">
        <v>263</v>
      </c>
      <c r="Y31" s="180" t="s">
        <v>322</v>
      </c>
    </row>
    <row r="32" spans="1:25" s="141" customFormat="1" ht="15">
      <c r="A32" s="133"/>
      <c r="B32" s="142"/>
      <c r="C32" s="142"/>
      <c r="D32" s="142"/>
      <c r="E32" s="142"/>
      <c r="F32" s="142"/>
      <c r="G32" s="142"/>
      <c r="H32" s="142"/>
      <c r="I32" s="142"/>
      <c r="J32" s="142"/>
      <c r="K32" s="135"/>
      <c r="L32" s="136"/>
      <c r="M32" s="136"/>
      <c r="N32" s="172">
        <f aca="true" t="shared" si="0" ref="N32:N90">L32+M32</f>
        <v>0</v>
      </c>
      <c r="O32" s="136"/>
      <c r="P32" s="136"/>
      <c r="Q32" s="137"/>
      <c r="R32" s="172">
        <f aca="true" t="shared" si="1" ref="R32:R90">N32+P32-Q32</f>
        <v>0</v>
      </c>
      <c r="S32" s="138"/>
      <c r="T32" s="139"/>
      <c r="U32" s="140"/>
      <c r="X32" s="180" t="s">
        <v>126</v>
      </c>
      <c r="Y32" s="180" t="s">
        <v>323</v>
      </c>
    </row>
    <row r="33" spans="1:25" s="141" customFormat="1" ht="15">
      <c r="A33" s="133"/>
      <c r="B33" s="142"/>
      <c r="C33" s="142"/>
      <c r="D33" s="142"/>
      <c r="E33" s="142"/>
      <c r="F33" s="142"/>
      <c r="G33" s="142"/>
      <c r="H33" s="142"/>
      <c r="I33" s="142"/>
      <c r="J33" s="142"/>
      <c r="K33" s="135"/>
      <c r="L33" s="136"/>
      <c r="M33" s="136"/>
      <c r="N33" s="172">
        <f t="shared" si="0"/>
        <v>0</v>
      </c>
      <c r="O33" s="136"/>
      <c r="P33" s="136"/>
      <c r="Q33" s="137"/>
      <c r="R33" s="172">
        <f t="shared" si="1"/>
        <v>0</v>
      </c>
      <c r="S33" s="138"/>
      <c r="T33" s="139"/>
      <c r="U33" s="140"/>
      <c r="X33" s="180" t="s">
        <v>127</v>
      </c>
      <c r="Y33" s="180" t="s">
        <v>324</v>
      </c>
    </row>
    <row r="34" spans="1:25" s="141" customFormat="1" ht="15">
      <c r="A34" s="189"/>
      <c r="B34" s="143"/>
      <c r="C34" s="143"/>
      <c r="D34" s="143"/>
      <c r="E34" s="143"/>
      <c r="F34" s="143"/>
      <c r="G34" s="143"/>
      <c r="H34" s="142"/>
      <c r="I34" s="143"/>
      <c r="J34" s="143"/>
      <c r="K34" s="135"/>
      <c r="L34" s="136"/>
      <c r="M34" s="136"/>
      <c r="N34" s="172">
        <f t="shared" si="0"/>
        <v>0</v>
      </c>
      <c r="O34" s="136"/>
      <c r="P34" s="136"/>
      <c r="Q34" s="137"/>
      <c r="R34" s="172">
        <f t="shared" si="1"/>
        <v>0</v>
      </c>
      <c r="S34" s="138"/>
      <c r="T34" s="139"/>
      <c r="U34" s="140"/>
      <c r="X34" s="180" t="s">
        <v>128</v>
      </c>
      <c r="Y34" s="180" t="s">
        <v>325</v>
      </c>
    </row>
    <row r="35" spans="1:25" s="141" customFormat="1" ht="15">
      <c r="A35" s="133"/>
      <c r="B35" s="134"/>
      <c r="C35" s="134"/>
      <c r="D35" s="134"/>
      <c r="E35" s="134"/>
      <c r="F35" s="134"/>
      <c r="G35" s="134"/>
      <c r="H35" s="134"/>
      <c r="I35" s="134"/>
      <c r="J35" s="134"/>
      <c r="K35" s="135"/>
      <c r="L35" s="136"/>
      <c r="M35" s="136"/>
      <c r="N35" s="172">
        <f t="shared" si="0"/>
        <v>0</v>
      </c>
      <c r="O35" s="136"/>
      <c r="P35" s="136"/>
      <c r="Q35" s="137"/>
      <c r="R35" s="172">
        <f t="shared" si="1"/>
        <v>0</v>
      </c>
      <c r="S35" s="138"/>
      <c r="T35" s="139"/>
      <c r="U35" s="140"/>
      <c r="X35" s="180" t="s">
        <v>129</v>
      </c>
      <c r="Y35" s="180"/>
    </row>
    <row r="36" spans="1:25" s="141" customFormat="1" ht="15">
      <c r="A36" s="133"/>
      <c r="B36" s="142"/>
      <c r="C36" s="142"/>
      <c r="D36" s="142"/>
      <c r="E36" s="142"/>
      <c r="F36" s="142"/>
      <c r="G36" s="142"/>
      <c r="H36" s="142"/>
      <c r="I36" s="142"/>
      <c r="J36" s="142"/>
      <c r="K36" s="135"/>
      <c r="L36" s="136"/>
      <c r="M36" s="136"/>
      <c r="N36" s="172">
        <f t="shared" si="0"/>
        <v>0</v>
      </c>
      <c r="O36" s="136"/>
      <c r="P36" s="136"/>
      <c r="Q36" s="137"/>
      <c r="R36" s="172">
        <f>N36+P36-Q36</f>
        <v>0</v>
      </c>
      <c r="S36" s="138"/>
      <c r="T36" s="139"/>
      <c r="U36" s="140"/>
      <c r="X36" s="180" t="s">
        <v>264</v>
      </c>
      <c r="Y36" s="180"/>
    </row>
    <row r="37" spans="1:25" s="141" customFormat="1" ht="15">
      <c r="A37" s="133"/>
      <c r="B37" s="142"/>
      <c r="C37" s="142"/>
      <c r="D37" s="142"/>
      <c r="E37" s="142"/>
      <c r="F37" s="142"/>
      <c r="G37" s="142"/>
      <c r="H37" s="142"/>
      <c r="I37" s="142"/>
      <c r="J37" s="142"/>
      <c r="K37" s="135"/>
      <c r="L37" s="136"/>
      <c r="M37" s="136"/>
      <c r="N37" s="172">
        <f t="shared" si="0"/>
        <v>0</v>
      </c>
      <c r="O37" s="136"/>
      <c r="P37" s="136"/>
      <c r="Q37" s="137"/>
      <c r="R37" s="172">
        <f t="shared" si="1"/>
        <v>0</v>
      </c>
      <c r="S37" s="138"/>
      <c r="T37" s="139"/>
      <c r="U37" s="140"/>
      <c r="X37" s="180" t="s">
        <v>130</v>
      </c>
      <c r="Y37" s="180"/>
    </row>
    <row r="38" spans="1:25" s="141" customFormat="1" ht="15">
      <c r="A38" s="133"/>
      <c r="B38" s="142"/>
      <c r="C38" s="142"/>
      <c r="D38" s="142"/>
      <c r="E38" s="142"/>
      <c r="F38" s="142"/>
      <c r="G38" s="142"/>
      <c r="H38" s="142"/>
      <c r="I38" s="142"/>
      <c r="J38" s="142"/>
      <c r="K38" s="135"/>
      <c r="L38" s="136"/>
      <c r="M38" s="136"/>
      <c r="N38" s="172">
        <f t="shared" si="0"/>
        <v>0</v>
      </c>
      <c r="O38" s="136"/>
      <c r="P38" s="136"/>
      <c r="Q38" s="137"/>
      <c r="R38" s="172">
        <f t="shared" si="1"/>
        <v>0</v>
      </c>
      <c r="S38" s="138"/>
      <c r="T38" s="139"/>
      <c r="U38" s="140"/>
      <c r="X38" s="180" t="s">
        <v>131</v>
      </c>
      <c r="Y38" s="180"/>
    </row>
    <row r="39" spans="1:25" s="141" customFormat="1" ht="15">
      <c r="A39" s="133"/>
      <c r="B39" s="142"/>
      <c r="C39" s="142"/>
      <c r="D39" s="142"/>
      <c r="E39" s="142"/>
      <c r="F39" s="142"/>
      <c r="G39" s="142"/>
      <c r="H39" s="142"/>
      <c r="I39" s="142"/>
      <c r="J39" s="142"/>
      <c r="K39" s="135"/>
      <c r="L39" s="136"/>
      <c r="M39" s="136"/>
      <c r="N39" s="172">
        <f t="shared" si="0"/>
        <v>0</v>
      </c>
      <c r="O39" s="136"/>
      <c r="P39" s="136"/>
      <c r="Q39" s="137"/>
      <c r="R39" s="172">
        <f t="shared" si="1"/>
        <v>0</v>
      </c>
      <c r="S39" s="138"/>
      <c r="T39" s="139"/>
      <c r="U39" s="140"/>
      <c r="X39" s="180" t="s">
        <v>132</v>
      </c>
      <c r="Y39" s="180"/>
    </row>
    <row r="40" spans="1:25" s="145" customFormat="1" ht="15">
      <c r="A40" s="133"/>
      <c r="B40" s="144"/>
      <c r="C40" s="144"/>
      <c r="D40" s="144"/>
      <c r="E40" s="144"/>
      <c r="F40" s="144"/>
      <c r="G40" s="144"/>
      <c r="H40" s="144"/>
      <c r="I40" s="144"/>
      <c r="J40" s="144"/>
      <c r="L40" s="136"/>
      <c r="M40" s="136"/>
      <c r="N40" s="172">
        <f t="shared" si="0"/>
        <v>0</v>
      </c>
      <c r="O40" s="136"/>
      <c r="P40" s="136"/>
      <c r="Q40" s="137"/>
      <c r="R40" s="172">
        <f t="shared" si="1"/>
        <v>0</v>
      </c>
      <c r="S40" s="138"/>
      <c r="T40" s="139"/>
      <c r="U40" s="140"/>
      <c r="X40" s="180" t="s">
        <v>265</v>
      </c>
      <c r="Y40" s="180"/>
    </row>
    <row r="41" spans="1:25" s="145" customFormat="1" ht="15">
      <c r="A41" s="133"/>
      <c r="B41" s="144"/>
      <c r="C41" s="144"/>
      <c r="D41" s="144"/>
      <c r="E41" s="144"/>
      <c r="F41" s="144"/>
      <c r="G41" s="144"/>
      <c r="H41" s="144"/>
      <c r="I41" s="144"/>
      <c r="J41" s="144"/>
      <c r="L41" s="136"/>
      <c r="M41" s="136"/>
      <c r="N41" s="172">
        <f t="shared" si="0"/>
        <v>0</v>
      </c>
      <c r="O41" s="136"/>
      <c r="P41" s="136"/>
      <c r="Q41" s="137"/>
      <c r="R41" s="172">
        <f t="shared" si="1"/>
        <v>0</v>
      </c>
      <c r="S41" s="138"/>
      <c r="T41" s="139"/>
      <c r="U41" s="140"/>
      <c r="X41" s="180" t="s">
        <v>133</v>
      </c>
      <c r="Y41" s="180"/>
    </row>
    <row r="42" spans="1:25" s="145" customFormat="1" ht="15">
      <c r="A42" s="133"/>
      <c r="B42" s="144"/>
      <c r="C42" s="144"/>
      <c r="D42" s="144"/>
      <c r="E42" s="144"/>
      <c r="F42" s="144"/>
      <c r="G42" s="144"/>
      <c r="H42" s="144"/>
      <c r="I42" s="144"/>
      <c r="J42" s="144"/>
      <c r="L42" s="136"/>
      <c r="M42" s="136"/>
      <c r="N42" s="172">
        <f t="shared" si="0"/>
        <v>0</v>
      </c>
      <c r="O42" s="136"/>
      <c r="P42" s="136"/>
      <c r="Q42" s="137"/>
      <c r="R42" s="172">
        <f t="shared" si="1"/>
        <v>0</v>
      </c>
      <c r="S42" s="138"/>
      <c r="T42" s="139"/>
      <c r="U42" s="140"/>
      <c r="X42" s="180" t="s">
        <v>134</v>
      </c>
      <c r="Y42" s="180"/>
    </row>
    <row r="43" spans="1:25" s="145" customFormat="1" ht="15">
      <c r="A43" s="133"/>
      <c r="B43" s="144"/>
      <c r="C43" s="144"/>
      <c r="D43" s="144"/>
      <c r="E43" s="144"/>
      <c r="F43" s="144"/>
      <c r="G43" s="144"/>
      <c r="H43" s="144"/>
      <c r="I43" s="144"/>
      <c r="J43" s="144"/>
      <c r="L43" s="136"/>
      <c r="M43" s="136"/>
      <c r="N43" s="172">
        <f t="shared" si="0"/>
        <v>0</v>
      </c>
      <c r="O43" s="136"/>
      <c r="P43" s="136"/>
      <c r="Q43" s="137"/>
      <c r="R43" s="172">
        <f t="shared" si="1"/>
        <v>0</v>
      </c>
      <c r="S43" s="138"/>
      <c r="T43" s="139"/>
      <c r="U43" s="140"/>
      <c r="X43" s="180" t="s">
        <v>135</v>
      </c>
      <c r="Y43" s="180"/>
    </row>
    <row r="44" spans="1:25" s="145" customFormat="1" ht="15">
      <c r="A44" s="133"/>
      <c r="B44" s="144"/>
      <c r="C44" s="144"/>
      <c r="D44" s="144"/>
      <c r="E44" s="144"/>
      <c r="F44" s="144"/>
      <c r="G44" s="144"/>
      <c r="H44" s="144"/>
      <c r="I44" s="144"/>
      <c r="J44" s="144"/>
      <c r="K44" s="139"/>
      <c r="L44" s="136"/>
      <c r="M44" s="136"/>
      <c r="N44" s="172">
        <f t="shared" si="0"/>
        <v>0</v>
      </c>
      <c r="O44" s="136"/>
      <c r="P44" s="136"/>
      <c r="Q44" s="137"/>
      <c r="R44" s="172">
        <f t="shared" si="1"/>
        <v>0</v>
      </c>
      <c r="S44" s="138"/>
      <c r="T44" s="139"/>
      <c r="U44" s="140"/>
      <c r="X44" s="180" t="s">
        <v>136</v>
      </c>
      <c r="Y44" s="180"/>
    </row>
    <row r="45" spans="1:25" s="145" customFormat="1" ht="15">
      <c r="A45" s="133"/>
      <c r="B45" s="146"/>
      <c r="C45" s="139"/>
      <c r="D45" s="147"/>
      <c r="E45" s="148"/>
      <c r="F45" s="139"/>
      <c r="G45" s="139"/>
      <c r="H45" s="139"/>
      <c r="I45" s="139"/>
      <c r="J45" s="147"/>
      <c r="L45" s="136"/>
      <c r="M45" s="136"/>
      <c r="N45" s="172">
        <f t="shared" si="0"/>
        <v>0</v>
      </c>
      <c r="O45" s="136"/>
      <c r="P45" s="136"/>
      <c r="Q45" s="137"/>
      <c r="R45" s="172">
        <f t="shared" si="1"/>
        <v>0</v>
      </c>
      <c r="S45" s="138"/>
      <c r="T45" s="139"/>
      <c r="U45" s="149"/>
      <c r="X45" s="180" t="s">
        <v>137</v>
      </c>
      <c r="Y45" s="180"/>
    </row>
    <row r="46" spans="1:25" s="145" customFormat="1" ht="15.75">
      <c r="A46" s="133"/>
      <c r="B46" s="146"/>
      <c r="C46" s="139"/>
      <c r="D46" s="147"/>
      <c r="E46" s="148"/>
      <c r="F46" s="139"/>
      <c r="G46" s="139"/>
      <c r="H46" s="139"/>
      <c r="I46" s="150"/>
      <c r="J46" s="147"/>
      <c r="L46" s="136"/>
      <c r="M46" s="136"/>
      <c r="N46" s="172">
        <f t="shared" si="0"/>
        <v>0</v>
      </c>
      <c r="O46" s="136"/>
      <c r="P46" s="136"/>
      <c r="Q46" s="137"/>
      <c r="R46" s="172">
        <f t="shared" si="1"/>
        <v>0</v>
      </c>
      <c r="S46" s="138"/>
      <c r="T46" s="139"/>
      <c r="U46" s="149"/>
      <c r="X46" s="180" t="s">
        <v>138</v>
      </c>
      <c r="Y46" s="180"/>
    </row>
    <row r="47" spans="1:25" s="145" customFormat="1" ht="15">
      <c r="A47" s="133"/>
      <c r="B47" s="146"/>
      <c r="C47" s="139"/>
      <c r="D47" s="147"/>
      <c r="E47" s="148"/>
      <c r="F47" s="139"/>
      <c r="G47" s="139"/>
      <c r="H47" s="151"/>
      <c r="I47" s="139"/>
      <c r="J47" s="147"/>
      <c r="K47" s="139"/>
      <c r="L47" s="136"/>
      <c r="M47" s="136"/>
      <c r="N47" s="172">
        <f t="shared" si="0"/>
        <v>0</v>
      </c>
      <c r="O47" s="136"/>
      <c r="P47" s="136"/>
      <c r="Q47" s="137"/>
      <c r="R47" s="172">
        <f t="shared" si="1"/>
        <v>0</v>
      </c>
      <c r="S47" s="138"/>
      <c r="T47" s="139"/>
      <c r="U47" s="149"/>
      <c r="X47" s="180" t="s">
        <v>139</v>
      </c>
      <c r="Y47" s="180"/>
    </row>
    <row r="48" spans="1:25" s="145" customFormat="1" ht="15.75">
      <c r="A48" s="133"/>
      <c r="B48" s="146"/>
      <c r="C48" s="139"/>
      <c r="D48" s="147"/>
      <c r="E48" s="148"/>
      <c r="F48" s="139"/>
      <c r="G48" s="139"/>
      <c r="H48" s="151"/>
      <c r="I48" s="150"/>
      <c r="J48" s="147"/>
      <c r="L48" s="136"/>
      <c r="M48" s="136"/>
      <c r="N48" s="172">
        <f t="shared" si="0"/>
        <v>0</v>
      </c>
      <c r="O48" s="136"/>
      <c r="P48" s="136"/>
      <c r="Q48" s="137"/>
      <c r="R48" s="172">
        <f t="shared" si="1"/>
        <v>0</v>
      </c>
      <c r="S48" s="138"/>
      <c r="T48" s="139"/>
      <c r="U48" s="149"/>
      <c r="X48" s="180" t="s">
        <v>140</v>
      </c>
      <c r="Y48" s="180"/>
    </row>
    <row r="49" spans="1:25" s="145" customFormat="1" ht="15.75">
      <c r="A49" s="133"/>
      <c r="B49" s="146"/>
      <c r="C49" s="139"/>
      <c r="D49" s="147"/>
      <c r="E49" s="148"/>
      <c r="F49" s="139"/>
      <c r="G49" s="139"/>
      <c r="H49" s="151"/>
      <c r="I49" s="150"/>
      <c r="J49" s="147"/>
      <c r="L49" s="136"/>
      <c r="M49" s="136"/>
      <c r="N49" s="172">
        <f t="shared" si="0"/>
        <v>0</v>
      </c>
      <c r="O49" s="136"/>
      <c r="P49" s="136"/>
      <c r="Q49" s="137"/>
      <c r="R49" s="172">
        <f t="shared" si="1"/>
        <v>0</v>
      </c>
      <c r="S49" s="138"/>
      <c r="T49" s="139"/>
      <c r="U49" s="149"/>
      <c r="X49" s="180" t="s">
        <v>141</v>
      </c>
      <c r="Y49" s="180"/>
    </row>
    <row r="50" spans="1:25" s="145" customFormat="1" ht="15">
      <c r="A50" s="133"/>
      <c r="B50" s="146"/>
      <c r="C50" s="139"/>
      <c r="D50" s="147"/>
      <c r="E50" s="148"/>
      <c r="F50" s="139"/>
      <c r="G50" s="139"/>
      <c r="H50" s="151"/>
      <c r="I50" s="139"/>
      <c r="J50" s="147"/>
      <c r="L50" s="136"/>
      <c r="M50" s="136"/>
      <c r="N50" s="172">
        <f t="shared" si="0"/>
        <v>0</v>
      </c>
      <c r="O50" s="136"/>
      <c r="P50" s="136"/>
      <c r="Q50" s="137"/>
      <c r="R50" s="172">
        <f t="shared" si="1"/>
        <v>0</v>
      </c>
      <c r="S50" s="138"/>
      <c r="T50" s="139"/>
      <c r="U50" s="149"/>
      <c r="X50" s="180" t="s">
        <v>266</v>
      </c>
      <c r="Y50" s="180"/>
    </row>
    <row r="51" spans="1:25" s="145" customFormat="1" ht="15.75">
      <c r="A51" s="133"/>
      <c r="B51" s="146"/>
      <c r="C51" s="139"/>
      <c r="D51" s="147"/>
      <c r="E51" s="148"/>
      <c r="F51" s="139"/>
      <c r="G51" s="139"/>
      <c r="H51" s="152"/>
      <c r="I51" s="150"/>
      <c r="J51" s="147"/>
      <c r="L51" s="136"/>
      <c r="M51" s="136"/>
      <c r="N51" s="172">
        <f t="shared" si="0"/>
        <v>0</v>
      </c>
      <c r="O51" s="136"/>
      <c r="P51" s="136"/>
      <c r="Q51" s="137"/>
      <c r="R51" s="172">
        <f t="shared" si="1"/>
        <v>0</v>
      </c>
      <c r="S51" s="138"/>
      <c r="T51" s="139"/>
      <c r="U51" s="149"/>
      <c r="X51" s="180" t="s">
        <v>142</v>
      </c>
      <c r="Y51" s="180"/>
    </row>
    <row r="52" spans="1:25" s="145" customFormat="1" ht="15.75">
      <c r="A52" s="133"/>
      <c r="B52" s="146"/>
      <c r="C52" s="139"/>
      <c r="D52" s="147"/>
      <c r="E52" s="148"/>
      <c r="F52" s="139"/>
      <c r="G52" s="139"/>
      <c r="H52" s="152"/>
      <c r="I52" s="150"/>
      <c r="J52" s="147"/>
      <c r="L52" s="136"/>
      <c r="M52" s="136"/>
      <c r="N52" s="172">
        <f t="shared" si="0"/>
        <v>0</v>
      </c>
      <c r="O52" s="136"/>
      <c r="P52" s="136"/>
      <c r="Q52" s="137"/>
      <c r="R52" s="172">
        <f t="shared" si="1"/>
        <v>0</v>
      </c>
      <c r="S52" s="138"/>
      <c r="T52" s="139"/>
      <c r="U52" s="149"/>
      <c r="X52" s="180" t="s">
        <v>143</v>
      </c>
      <c r="Y52" s="180"/>
    </row>
    <row r="53" spans="1:25" s="145" customFormat="1" ht="15">
      <c r="A53" s="133"/>
      <c r="B53" s="146"/>
      <c r="C53" s="139"/>
      <c r="D53" s="147"/>
      <c r="E53" s="148"/>
      <c r="F53" s="139"/>
      <c r="G53" s="139"/>
      <c r="H53" s="153"/>
      <c r="I53" s="139"/>
      <c r="J53" s="147"/>
      <c r="L53" s="136"/>
      <c r="M53" s="136"/>
      <c r="N53" s="172">
        <f t="shared" si="0"/>
        <v>0</v>
      </c>
      <c r="O53" s="136"/>
      <c r="P53" s="136"/>
      <c r="Q53" s="137"/>
      <c r="R53" s="172">
        <f t="shared" si="1"/>
        <v>0</v>
      </c>
      <c r="S53" s="138"/>
      <c r="T53" s="139"/>
      <c r="U53" s="149"/>
      <c r="X53" s="180" t="s">
        <v>267</v>
      </c>
      <c r="Y53" s="180"/>
    </row>
    <row r="54" spans="1:25" s="145" customFormat="1" ht="15">
      <c r="A54" s="133"/>
      <c r="B54" s="146"/>
      <c r="C54" s="139"/>
      <c r="D54" s="147"/>
      <c r="E54" s="148"/>
      <c r="F54" s="139"/>
      <c r="G54" s="139"/>
      <c r="H54" s="153"/>
      <c r="I54" s="139"/>
      <c r="J54" s="147"/>
      <c r="L54" s="136"/>
      <c r="M54" s="136"/>
      <c r="N54" s="172">
        <f t="shared" si="0"/>
        <v>0</v>
      </c>
      <c r="O54" s="136"/>
      <c r="P54" s="136"/>
      <c r="Q54" s="137"/>
      <c r="R54" s="172">
        <f t="shared" si="1"/>
        <v>0</v>
      </c>
      <c r="S54" s="138"/>
      <c r="T54" s="139"/>
      <c r="U54" s="149"/>
      <c r="X54" s="180" t="s">
        <v>144</v>
      </c>
      <c r="Y54" s="180"/>
    </row>
    <row r="55" spans="1:25" s="145" customFormat="1" ht="15.75">
      <c r="A55" s="133"/>
      <c r="B55" s="146"/>
      <c r="C55" s="139"/>
      <c r="D55" s="147"/>
      <c r="E55" s="148"/>
      <c r="F55" s="139"/>
      <c r="G55" s="139"/>
      <c r="H55" s="153"/>
      <c r="I55" s="150"/>
      <c r="J55" s="147"/>
      <c r="L55" s="136"/>
      <c r="M55" s="136"/>
      <c r="N55" s="172">
        <f t="shared" si="0"/>
        <v>0</v>
      </c>
      <c r="O55" s="136"/>
      <c r="P55" s="136"/>
      <c r="Q55" s="137"/>
      <c r="R55" s="172">
        <f t="shared" si="1"/>
        <v>0</v>
      </c>
      <c r="S55" s="138"/>
      <c r="T55" s="139"/>
      <c r="U55" s="149"/>
      <c r="X55" s="180" t="s">
        <v>268</v>
      </c>
      <c r="Y55" s="180"/>
    </row>
    <row r="56" spans="1:25" s="145" customFormat="1" ht="15.75">
      <c r="A56" s="133"/>
      <c r="B56" s="146"/>
      <c r="C56" s="139"/>
      <c r="D56" s="147"/>
      <c r="E56" s="148"/>
      <c r="F56" s="139"/>
      <c r="G56" s="139"/>
      <c r="H56" s="153"/>
      <c r="I56" s="150"/>
      <c r="J56" s="147"/>
      <c r="L56" s="136"/>
      <c r="M56" s="136"/>
      <c r="N56" s="172">
        <f t="shared" si="0"/>
        <v>0</v>
      </c>
      <c r="O56" s="136"/>
      <c r="P56" s="136"/>
      <c r="Q56" s="137"/>
      <c r="R56" s="172">
        <f t="shared" si="1"/>
        <v>0</v>
      </c>
      <c r="S56" s="138"/>
      <c r="T56" s="139"/>
      <c r="U56" s="149"/>
      <c r="X56" s="180" t="s">
        <v>145</v>
      </c>
      <c r="Y56" s="180"/>
    </row>
    <row r="57" spans="1:25" s="145" customFormat="1" ht="15.75">
      <c r="A57" s="133"/>
      <c r="B57" s="146"/>
      <c r="C57" s="139"/>
      <c r="D57" s="147"/>
      <c r="E57" s="148"/>
      <c r="F57" s="139"/>
      <c r="G57" s="139"/>
      <c r="H57" s="153"/>
      <c r="I57" s="150"/>
      <c r="J57" s="147"/>
      <c r="L57" s="136"/>
      <c r="M57" s="136"/>
      <c r="N57" s="172">
        <f t="shared" si="0"/>
        <v>0</v>
      </c>
      <c r="O57" s="136"/>
      <c r="P57" s="136"/>
      <c r="Q57" s="137"/>
      <c r="R57" s="172">
        <f t="shared" si="1"/>
        <v>0</v>
      </c>
      <c r="S57" s="138"/>
      <c r="T57" s="139"/>
      <c r="U57" s="149"/>
      <c r="X57" s="180" t="s">
        <v>146</v>
      </c>
      <c r="Y57" s="180"/>
    </row>
    <row r="58" spans="1:25" s="145" customFormat="1" ht="15.75">
      <c r="A58" s="133"/>
      <c r="B58" s="146"/>
      <c r="C58" s="139"/>
      <c r="D58" s="147"/>
      <c r="E58" s="148"/>
      <c r="F58" s="139"/>
      <c r="G58" s="139"/>
      <c r="H58" s="153"/>
      <c r="I58" s="150"/>
      <c r="J58" s="147"/>
      <c r="L58" s="136"/>
      <c r="M58" s="136"/>
      <c r="N58" s="172">
        <f t="shared" si="0"/>
        <v>0</v>
      </c>
      <c r="O58" s="136"/>
      <c r="P58" s="136"/>
      <c r="Q58" s="137"/>
      <c r="R58" s="172">
        <f t="shared" si="1"/>
        <v>0</v>
      </c>
      <c r="S58" s="138"/>
      <c r="T58" s="139"/>
      <c r="U58" s="149"/>
      <c r="X58" s="180" t="s">
        <v>147</v>
      </c>
      <c r="Y58" s="180"/>
    </row>
    <row r="59" spans="1:25" s="145" customFormat="1" ht="15.75">
      <c r="A59" s="133"/>
      <c r="B59" s="146"/>
      <c r="C59" s="139"/>
      <c r="D59" s="147"/>
      <c r="E59" s="148"/>
      <c r="F59" s="139"/>
      <c r="G59" s="139"/>
      <c r="H59" s="153"/>
      <c r="I59" s="150"/>
      <c r="J59" s="147"/>
      <c r="L59" s="136"/>
      <c r="M59" s="136"/>
      <c r="N59" s="172">
        <f t="shared" si="0"/>
        <v>0</v>
      </c>
      <c r="O59" s="136"/>
      <c r="P59" s="136"/>
      <c r="Q59" s="137"/>
      <c r="R59" s="172">
        <f t="shared" si="1"/>
        <v>0</v>
      </c>
      <c r="S59" s="138"/>
      <c r="T59" s="139"/>
      <c r="U59" s="149"/>
      <c r="X59" s="180" t="s">
        <v>148</v>
      </c>
      <c r="Y59" s="180"/>
    </row>
    <row r="60" spans="1:25" s="145" customFormat="1" ht="15.75">
      <c r="A60" s="133"/>
      <c r="B60" s="146"/>
      <c r="C60" s="154"/>
      <c r="D60" s="147"/>
      <c r="E60" s="148"/>
      <c r="F60" s="139"/>
      <c r="G60" s="139"/>
      <c r="H60" s="155"/>
      <c r="I60" s="150"/>
      <c r="J60" s="147"/>
      <c r="L60" s="136"/>
      <c r="M60" s="136"/>
      <c r="N60" s="172">
        <f t="shared" si="0"/>
        <v>0</v>
      </c>
      <c r="O60" s="136"/>
      <c r="P60" s="136"/>
      <c r="Q60" s="137"/>
      <c r="R60" s="172">
        <f t="shared" si="1"/>
        <v>0</v>
      </c>
      <c r="S60" s="138"/>
      <c r="T60" s="139"/>
      <c r="U60" s="149"/>
      <c r="X60" s="180" t="s">
        <v>149</v>
      </c>
      <c r="Y60" s="180"/>
    </row>
    <row r="61" spans="1:25" s="145" customFormat="1" ht="15.75">
      <c r="A61" s="133"/>
      <c r="B61" s="146"/>
      <c r="C61" s="139"/>
      <c r="D61" s="147"/>
      <c r="E61" s="148"/>
      <c r="F61" s="139"/>
      <c r="G61" s="139"/>
      <c r="H61" s="155"/>
      <c r="I61" s="150"/>
      <c r="J61" s="147"/>
      <c r="L61" s="136"/>
      <c r="M61" s="136"/>
      <c r="N61" s="172">
        <f t="shared" si="0"/>
        <v>0</v>
      </c>
      <c r="O61" s="136"/>
      <c r="P61" s="136"/>
      <c r="Q61" s="137"/>
      <c r="R61" s="172">
        <f t="shared" si="1"/>
        <v>0</v>
      </c>
      <c r="S61" s="138"/>
      <c r="T61" s="139"/>
      <c r="U61" s="149"/>
      <c r="X61" s="180" t="s">
        <v>150</v>
      </c>
      <c r="Y61" s="180"/>
    </row>
    <row r="62" spans="1:25" s="145" customFormat="1" ht="15.75">
      <c r="A62" s="133"/>
      <c r="B62" s="146"/>
      <c r="C62" s="139"/>
      <c r="D62" s="147"/>
      <c r="E62" s="148"/>
      <c r="F62" s="139"/>
      <c r="G62" s="139"/>
      <c r="H62" s="151"/>
      <c r="I62" s="150"/>
      <c r="J62" s="147"/>
      <c r="L62" s="136"/>
      <c r="M62" s="136"/>
      <c r="N62" s="172">
        <f t="shared" si="0"/>
        <v>0</v>
      </c>
      <c r="O62" s="136"/>
      <c r="P62" s="136"/>
      <c r="Q62" s="137"/>
      <c r="R62" s="172">
        <f t="shared" si="1"/>
        <v>0</v>
      </c>
      <c r="S62" s="138"/>
      <c r="T62" s="139"/>
      <c r="U62" s="149"/>
      <c r="X62" s="180" t="s">
        <v>269</v>
      </c>
      <c r="Y62" s="180"/>
    </row>
    <row r="63" spans="1:25" s="145" customFormat="1" ht="15">
      <c r="A63" s="133"/>
      <c r="B63" s="156"/>
      <c r="C63" s="157"/>
      <c r="D63" s="147"/>
      <c r="E63" s="158"/>
      <c r="F63" s="157"/>
      <c r="H63" s="157"/>
      <c r="I63" s="157"/>
      <c r="J63" s="147"/>
      <c r="L63" s="136"/>
      <c r="M63" s="136"/>
      <c r="N63" s="172">
        <f t="shared" si="0"/>
        <v>0</v>
      </c>
      <c r="O63" s="136"/>
      <c r="P63" s="136"/>
      <c r="Q63" s="137"/>
      <c r="R63" s="172">
        <f t="shared" si="1"/>
        <v>0</v>
      </c>
      <c r="S63" s="138"/>
      <c r="T63" s="139"/>
      <c r="U63" s="149"/>
      <c r="X63" s="180" t="s">
        <v>151</v>
      </c>
      <c r="Y63" s="180"/>
    </row>
    <row r="64" spans="1:25" s="145" customFormat="1" ht="15">
      <c r="A64" s="133"/>
      <c r="B64" s="159"/>
      <c r="C64" s="157"/>
      <c r="D64" s="147"/>
      <c r="E64" s="147"/>
      <c r="F64" s="157"/>
      <c r="H64" s="157"/>
      <c r="I64" s="157"/>
      <c r="J64" s="147"/>
      <c r="L64" s="136"/>
      <c r="M64" s="136"/>
      <c r="N64" s="172">
        <f t="shared" si="0"/>
        <v>0</v>
      </c>
      <c r="O64" s="136"/>
      <c r="P64" s="136"/>
      <c r="Q64" s="137"/>
      <c r="R64" s="172">
        <f t="shared" si="1"/>
        <v>0</v>
      </c>
      <c r="S64" s="138"/>
      <c r="T64" s="139"/>
      <c r="U64" s="149"/>
      <c r="X64" s="180" t="s">
        <v>152</v>
      </c>
      <c r="Y64" s="180"/>
    </row>
    <row r="65" spans="1:25" s="145" customFormat="1" ht="15.75">
      <c r="A65" s="133"/>
      <c r="B65" s="160"/>
      <c r="C65" s="157"/>
      <c r="D65" s="147"/>
      <c r="E65" s="158"/>
      <c r="F65" s="161"/>
      <c r="H65" s="153"/>
      <c r="I65" s="150"/>
      <c r="J65" s="147"/>
      <c r="L65" s="136"/>
      <c r="M65" s="136"/>
      <c r="N65" s="172">
        <f t="shared" si="0"/>
        <v>0</v>
      </c>
      <c r="O65" s="136"/>
      <c r="P65" s="136"/>
      <c r="Q65" s="137"/>
      <c r="R65" s="172">
        <f t="shared" si="1"/>
        <v>0</v>
      </c>
      <c r="S65" s="138"/>
      <c r="T65" s="139"/>
      <c r="U65" s="149"/>
      <c r="X65" s="180" t="s">
        <v>153</v>
      </c>
      <c r="Y65" s="180"/>
    </row>
    <row r="66" spans="1:25" s="145" customFormat="1" ht="15.75">
      <c r="A66" s="133"/>
      <c r="B66" s="156"/>
      <c r="C66" s="157"/>
      <c r="D66" s="147"/>
      <c r="E66" s="158"/>
      <c r="F66" s="161"/>
      <c r="H66" s="153"/>
      <c r="I66" s="150"/>
      <c r="J66" s="147"/>
      <c r="L66" s="136"/>
      <c r="M66" s="136"/>
      <c r="N66" s="172">
        <f t="shared" si="0"/>
        <v>0</v>
      </c>
      <c r="O66" s="136"/>
      <c r="P66" s="136"/>
      <c r="Q66" s="137"/>
      <c r="R66" s="172">
        <f t="shared" si="1"/>
        <v>0</v>
      </c>
      <c r="S66" s="138"/>
      <c r="T66" s="139"/>
      <c r="U66" s="149"/>
      <c r="X66" s="180" t="s">
        <v>154</v>
      </c>
      <c r="Y66" s="180"/>
    </row>
    <row r="67" spans="1:25" s="145" customFormat="1" ht="15.75">
      <c r="A67" s="133"/>
      <c r="B67" s="160"/>
      <c r="C67" s="162"/>
      <c r="D67" s="139"/>
      <c r="E67" s="148"/>
      <c r="F67" s="139"/>
      <c r="G67" s="139"/>
      <c r="H67" s="152"/>
      <c r="I67" s="150"/>
      <c r="J67" s="147"/>
      <c r="L67" s="136"/>
      <c r="M67" s="136"/>
      <c r="N67" s="172">
        <f t="shared" si="0"/>
        <v>0</v>
      </c>
      <c r="O67" s="136"/>
      <c r="P67" s="136"/>
      <c r="Q67" s="137"/>
      <c r="R67" s="172">
        <f t="shared" si="1"/>
        <v>0</v>
      </c>
      <c r="S67" s="138"/>
      <c r="T67" s="139"/>
      <c r="U67" s="149"/>
      <c r="X67" s="180" t="s">
        <v>155</v>
      </c>
      <c r="Y67" s="180"/>
    </row>
    <row r="68" spans="1:25" s="145" customFormat="1" ht="15.75">
      <c r="A68" s="133"/>
      <c r="B68" s="160"/>
      <c r="C68" s="139"/>
      <c r="D68" s="139"/>
      <c r="E68" s="148"/>
      <c r="F68" s="139"/>
      <c r="G68" s="139"/>
      <c r="H68" s="152"/>
      <c r="I68" s="150"/>
      <c r="J68" s="147"/>
      <c r="L68" s="136"/>
      <c r="M68" s="136"/>
      <c r="N68" s="172">
        <f t="shared" si="0"/>
        <v>0</v>
      </c>
      <c r="O68" s="136"/>
      <c r="P68" s="136"/>
      <c r="Q68" s="137"/>
      <c r="R68" s="172">
        <f t="shared" si="1"/>
        <v>0</v>
      </c>
      <c r="S68" s="138"/>
      <c r="T68" s="139"/>
      <c r="U68" s="149"/>
      <c r="X68" s="180" t="s">
        <v>156</v>
      </c>
      <c r="Y68" s="180"/>
    </row>
    <row r="69" spans="1:25" s="145" customFormat="1" ht="15.75">
      <c r="A69" s="133"/>
      <c r="B69" s="163"/>
      <c r="C69" s="157"/>
      <c r="D69" s="147"/>
      <c r="E69" s="164"/>
      <c r="F69" s="165"/>
      <c r="H69" s="165"/>
      <c r="I69" s="150"/>
      <c r="J69" s="147"/>
      <c r="L69" s="136"/>
      <c r="M69" s="136"/>
      <c r="N69" s="172">
        <f t="shared" si="0"/>
        <v>0</v>
      </c>
      <c r="O69" s="136"/>
      <c r="P69" s="136"/>
      <c r="Q69" s="137"/>
      <c r="R69" s="172">
        <f t="shared" si="1"/>
        <v>0</v>
      </c>
      <c r="S69" s="138"/>
      <c r="T69" s="139"/>
      <c r="U69" s="149"/>
      <c r="X69" s="180" t="s">
        <v>157</v>
      </c>
      <c r="Y69" s="180"/>
    </row>
    <row r="70" spans="1:25" s="145" customFormat="1" ht="15.75">
      <c r="A70" s="133"/>
      <c r="B70" s="163"/>
      <c r="C70" s="157"/>
      <c r="D70" s="147"/>
      <c r="E70" s="164"/>
      <c r="F70" s="165"/>
      <c r="H70" s="165"/>
      <c r="I70" s="150"/>
      <c r="J70" s="147"/>
      <c r="L70" s="136"/>
      <c r="M70" s="136"/>
      <c r="N70" s="172">
        <f t="shared" si="0"/>
        <v>0</v>
      </c>
      <c r="O70" s="136"/>
      <c r="P70" s="136"/>
      <c r="Q70" s="137"/>
      <c r="R70" s="172">
        <f t="shared" si="1"/>
        <v>0</v>
      </c>
      <c r="S70" s="138"/>
      <c r="T70" s="139"/>
      <c r="U70" s="149"/>
      <c r="X70" s="180" t="s">
        <v>158</v>
      </c>
      <c r="Y70" s="180"/>
    </row>
    <row r="71" spans="1:25" s="145" customFormat="1" ht="15.75">
      <c r="A71" s="133"/>
      <c r="B71" s="163"/>
      <c r="C71" s="157"/>
      <c r="D71" s="147"/>
      <c r="E71" s="164"/>
      <c r="F71" s="165"/>
      <c r="H71" s="165"/>
      <c r="I71" s="150"/>
      <c r="J71" s="147"/>
      <c r="L71" s="136"/>
      <c r="M71" s="136"/>
      <c r="N71" s="172">
        <f t="shared" si="0"/>
        <v>0</v>
      </c>
      <c r="O71" s="136"/>
      <c r="P71" s="136"/>
      <c r="Q71" s="137"/>
      <c r="R71" s="172">
        <f t="shared" si="1"/>
        <v>0</v>
      </c>
      <c r="S71" s="138"/>
      <c r="T71" s="139"/>
      <c r="U71" s="149"/>
      <c r="X71" s="180" t="s">
        <v>270</v>
      </c>
      <c r="Y71" s="180"/>
    </row>
    <row r="72" spans="1:25" s="145" customFormat="1" ht="15.75">
      <c r="A72" s="133"/>
      <c r="B72" s="163"/>
      <c r="C72" s="157"/>
      <c r="D72" s="147"/>
      <c r="E72" s="164"/>
      <c r="F72" s="165"/>
      <c r="H72" s="165"/>
      <c r="I72" s="150"/>
      <c r="J72" s="147"/>
      <c r="K72" s="147"/>
      <c r="L72" s="136"/>
      <c r="M72" s="136"/>
      <c r="N72" s="172">
        <f t="shared" si="0"/>
        <v>0</v>
      </c>
      <c r="O72" s="136"/>
      <c r="P72" s="136"/>
      <c r="Q72" s="137"/>
      <c r="R72" s="172">
        <f t="shared" si="1"/>
        <v>0</v>
      </c>
      <c r="S72" s="138"/>
      <c r="T72" s="139"/>
      <c r="U72" s="149"/>
      <c r="X72" s="180" t="s">
        <v>159</v>
      </c>
      <c r="Y72" s="180"/>
    </row>
    <row r="73" spans="1:25" s="145" customFormat="1" ht="15.75">
      <c r="A73" s="133"/>
      <c r="B73" s="163"/>
      <c r="C73" s="166"/>
      <c r="D73" s="147"/>
      <c r="E73" s="164"/>
      <c r="F73" s="165"/>
      <c r="H73" s="165"/>
      <c r="I73" s="150"/>
      <c r="J73" s="147"/>
      <c r="L73" s="136"/>
      <c r="M73" s="136"/>
      <c r="N73" s="172">
        <f t="shared" si="0"/>
        <v>0</v>
      </c>
      <c r="O73" s="136"/>
      <c r="P73" s="136"/>
      <c r="Q73" s="137"/>
      <c r="R73" s="172">
        <f t="shared" si="1"/>
        <v>0</v>
      </c>
      <c r="S73" s="138"/>
      <c r="T73" s="139"/>
      <c r="U73" s="149"/>
      <c r="X73" s="180" t="s">
        <v>271</v>
      </c>
      <c r="Y73" s="180"/>
    </row>
    <row r="74" spans="1:25" s="145" customFormat="1" ht="15.75">
      <c r="A74" s="133"/>
      <c r="B74" s="163"/>
      <c r="C74" s="157"/>
      <c r="D74" s="147"/>
      <c r="E74" s="164"/>
      <c r="F74" s="165"/>
      <c r="H74" s="165"/>
      <c r="I74" s="150"/>
      <c r="J74" s="147"/>
      <c r="K74" s="147"/>
      <c r="L74" s="136"/>
      <c r="M74" s="136"/>
      <c r="N74" s="172">
        <f t="shared" si="0"/>
        <v>0</v>
      </c>
      <c r="O74" s="136"/>
      <c r="P74" s="136"/>
      <c r="Q74" s="137"/>
      <c r="R74" s="172">
        <f t="shared" si="1"/>
        <v>0</v>
      </c>
      <c r="S74" s="138"/>
      <c r="T74" s="139"/>
      <c r="U74" s="149"/>
      <c r="X74" s="180" t="s">
        <v>272</v>
      </c>
      <c r="Y74" s="180"/>
    </row>
    <row r="75" spans="1:25" s="145" customFormat="1" ht="15.75">
      <c r="A75" s="133"/>
      <c r="B75" s="163"/>
      <c r="C75" s="157"/>
      <c r="D75" s="147"/>
      <c r="E75" s="164"/>
      <c r="F75" s="165"/>
      <c r="H75" s="165"/>
      <c r="I75" s="150"/>
      <c r="J75" s="147"/>
      <c r="K75" s="147"/>
      <c r="L75" s="136"/>
      <c r="M75" s="136"/>
      <c r="N75" s="172">
        <f t="shared" si="0"/>
        <v>0</v>
      </c>
      <c r="O75" s="136"/>
      <c r="P75" s="136"/>
      <c r="Q75" s="137"/>
      <c r="R75" s="172">
        <f t="shared" si="1"/>
        <v>0</v>
      </c>
      <c r="S75" s="138"/>
      <c r="T75" s="139"/>
      <c r="U75" s="149"/>
      <c r="X75" s="180" t="s">
        <v>160</v>
      </c>
      <c r="Y75" s="180"/>
    </row>
    <row r="76" spans="1:25" s="145" customFormat="1" ht="15.75">
      <c r="A76" s="133"/>
      <c r="B76" s="163"/>
      <c r="C76" s="157"/>
      <c r="D76" s="147"/>
      <c r="E76" s="164"/>
      <c r="F76" s="165"/>
      <c r="H76" s="165"/>
      <c r="I76" s="150"/>
      <c r="J76" s="147"/>
      <c r="K76" s="147"/>
      <c r="L76" s="136"/>
      <c r="M76" s="136"/>
      <c r="N76" s="172">
        <f t="shared" si="0"/>
        <v>0</v>
      </c>
      <c r="O76" s="136"/>
      <c r="P76" s="136"/>
      <c r="Q76" s="137"/>
      <c r="R76" s="172">
        <f t="shared" si="1"/>
        <v>0</v>
      </c>
      <c r="S76" s="138"/>
      <c r="T76" s="139"/>
      <c r="U76" s="149"/>
      <c r="X76" s="180" t="s">
        <v>161</v>
      </c>
      <c r="Y76" s="180"/>
    </row>
    <row r="77" spans="1:25" s="145" customFormat="1" ht="15.75">
      <c r="A77" s="133"/>
      <c r="B77" s="163"/>
      <c r="C77" s="147"/>
      <c r="D77" s="147"/>
      <c r="E77" s="164"/>
      <c r="F77" s="165"/>
      <c r="H77" s="165"/>
      <c r="I77" s="150"/>
      <c r="J77" s="147"/>
      <c r="K77" s="147"/>
      <c r="L77" s="136"/>
      <c r="M77" s="136"/>
      <c r="N77" s="172">
        <f t="shared" si="0"/>
        <v>0</v>
      </c>
      <c r="O77" s="136"/>
      <c r="P77" s="136"/>
      <c r="Q77" s="137"/>
      <c r="R77" s="172">
        <f t="shared" si="1"/>
        <v>0</v>
      </c>
      <c r="S77" s="138"/>
      <c r="T77" s="139"/>
      <c r="U77" s="149"/>
      <c r="X77" s="180" t="s">
        <v>162</v>
      </c>
      <c r="Y77" s="180"/>
    </row>
    <row r="78" spans="1:25" s="145" customFormat="1" ht="15.75">
      <c r="A78" s="133"/>
      <c r="B78" s="163"/>
      <c r="C78" s="157"/>
      <c r="D78" s="147"/>
      <c r="E78" s="164"/>
      <c r="F78" s="165"/>
      <c r="H78" s="165"/>
      <c r="I78" s="150"/>
      <c r="J78" s="147"/>
      <c r="K78" s="147"/>
      <c r="L78" s="136"/>
      <c r="M78" s="136"/>
      <c r="N78" s="172">
        <f t="shared" si="0"/>
        <v>0</v>
      </c>
      <c r="O78" s="136"/>
      <c r="P78" s="136"/>
      <c r="Q78" s="137"/>
      <c r="R78" s="172">
        <f t="shared" si="1"/>
        <v>0</v>
      </c>
      <c r="S78" s="138"/>
      <c r="T78" s="139"/>
      <c r="U78" s="149"/>
      <c r="X78" s="180" t="s">
        <v>163</v>
      </c>
      <c r="Y78" s="180"/>
    </row>
    <row r="79" spans="1:25" s="145" customFormat="1" ht="15.75">
      <c r="A79" s="133"/>
      <c r="B79" s="163"/>
      <c r="C79" s="157"/>
      <c r="D79" s="147"/>
      <c r="E79" s="164"/>
      <c r="F79" s="165"/>
      <c r="H79" s="165"/>
      <c r="I79" s="150"/>
      <c r="J79" s="147"/>
      <c r="K79" s="147"/>
      <c r="L79" s="136"/>
      <c r="M79" s="136"/>
      <c r="N79" s="172">
        <f t="shared" si="0"/>
        <v>0</v>
      </c>
      <c r="O79" s="136"/>
      <c r="P79" s="136"/>
      <c r="Q79" s="137"/>
      <c r="R79" s="172">
        <f t="shared" si="1"/>
        <v>0</v>
      </c>
      <c r="S79" s="138"/>
      <c r="T79" s="139"/>
      <c r="U79" s="149"/>
      <c r="X79" s="180" t="s">
        <v>164</v>
      </c>
      <c r="Y79" s="180"/>
    </row>
    <row r="80" spans="1:25" s="145" customFormat="1" ht="15.75">
      <c r="A80" s="133"/>
      <c r="B80" s="163"/>
      <c r="C80" s="157"/>
      <c r="D80" s="147"/>
      <c r="E80" s="164"/>
      <c r="F80" s="165"/>
      <c r="H80" s="165"/>
      <c r="I80" s="150"/>
      <c r="J80" s="147"/>
      <c r="K80" s="147"/>
      <c r="L80" s="136"/>
      <c r="M80" s="136"/>
      <c r="N80" s="172">
        <f t="shared" si="0"/>
        <v>0</v>
      </c>
      <c r="O80" s="136"/>
      <c r="P80" s="136"/>
      <c r="Q80" s="137"/>
      <c r="R80" s="172">
        <f t="shared" si="1"/>
        <v>0</v>
      </c>
      <c r="S80" s="138"/>
      <c r="T80" s="139"/>
      <c r="U80" s="149"/>
      <c r="X80" s="180" t="s">
        <v>165</v>
      </c>
      <c r="Y80" s="180"/>
    </row>
    <row r="81" spans="1:25" s="145" customFormat="1" ht="15.75">
      <c r="A81" s="133"/>
      <c r="B81" s="163"/>
      <c r="C81" s="157"/>
      <c r="D81" s="147"/>
      <c r="E81" s="164"/>
      <c r="F81" s="165"/>
      <c r="H81" s="165"/>
      <c r="I81" s="150"/>
      <c r="J81" s="147"/>
      <c r="K81" s="147"/>
      <c r="L81" s="136"/>
      <c r="M81" s="136"/>
      <c r="N81" s="172">
        <f t="shared" si="0"/>
        <v>0</v>
      </c>
      <c r="O81" s="136"/>
      <c r="P81" s="136"/>
      <c r="Q81" s="137"/>
      <c r="R81" s="172">
        <f t="shared" si="1"/>
        <v>0</v>
      </c>
      <c r="S81" s="138"/>
      <c r="T81" s="139"/>
      <c r="U81" s="149"/>
      <c r="X81" s="180" t="s">
        <v>166</v>
      </c>
      <c r="Y81" s="180"/>
    </row>
    <row r="82" spans="1:25" s="145" customFormat="1" ht="15.75">
      <c r="A82" s="133"/>
      <c r="B82" s="163"/>
      <c r="C82" s="157"/>
      <c r="D82" s="147"/>
      <c r="E82" s="164"/>
      <c r="F82" s="165"/>
      <c r="H82" s="165"/>
      <c r="I82" s="150"/>
      <c r="J82" s="147"/>
      <c r="K82" s="147"/>
      <c r="L82" s="136"/>
      <c r="M82" s="136"/>
      <c r="N82" s="172">
        <f t="shared" si="0"/>
        <v>0</v>
      </c>
      <c r="O82" s="136"/>
      <c r="P82" s="136"/>
      <c r="Q82" s="137"/>
      <c r="R82" s="172">
        <f t="shared" si="1"/>
        <v>0</v>
      </c>
      <c r="S82" s="138"/>
      <c r="T82" s="139"/>
      <c r="U82" s="149"/>
      <c r="X82" s="180" t="s">
        <v>167</v>
      </c>
      <c r="Y82" s="180"/>
    </row>
    <row r="83" spans="1:25" s="145" customFormat="1" ht="15.75">
      <c r="A83" s="133"/>
      <c r="B83" s="163"/>
      <c r="C83" s="157"/>
      <c r="D83" s="147"/>
      <c r="E83" s="164"/>
      <c r="F83" s="165"/>
      <c r="H83" s="165"/>
      <c r="I83" s="150"/>
      <c r="J83" s="147"/>
      <c r="K83" s="147"/>
      <c r="L83" s="136"/>
      <c r="M83" s="136"/>
      <c r="N83" s="172">
        <f t="shared" si="0"/>
        <v>0</v>
      </c>
      <c r="O83" s="136"/>
      <c r="P83" s="136"/>
      <c r="Q83" s="137"/>
      <c r="R83" s="172">
        <f t="shared" si="1"/>
        <v>0</v>
      </c>
      <c r="S83" s="138"/>
      <c r="T83" s="139"/>
      <c r="U83" s="149"/>
      <c r="X83" s="180" t="s">
        <v>168</v>
      </c>
      <c r="Y83" s="180"/>
    </row>
    <row r="84" spans="1:25" s="145" customFormat="1" ht="15.75">
      <c r="A84" s="133"/>
      <c r="B84" s="163"/>
      <c r="C84" s="147"/>
      <c r="D84" s="147"/>
      <c r="E84" s="164"/>
      <c r="F84" s="165"/>
      <c r="H84" s="165"/>
      <c r="I84" s="150"/>
      <c r="J84" s="147"/>
      <c r="K84" s="147"/>
      <c r="L84" s="136"/>
      <c r="M84" s="136"/>
      <c r="N84" s="172">
        <f t="shared" si="0"/>
        <v>0</v>
      </c>
      <c r="O84" s="136"/>
      <c r="P84" s="136"/>
      <c r="Q84" s="137"/>
      <c r="R84" s="172">
        <f t="shared" si="1"/>
        <v>0</v>
      </c>
      <c r="S84" s="138"/>
      <c r="T84" s="139"/>
      <c r="U84" s="149"/>
      <c r="X84" s="180" t="s">
        <v>169</v>
      </c>
      <c r="Y84" s="180"/>
    </row>
    <row r="85" spans="1:25" s="145" customFormat="1" ht="15.75">
      <c r="A85" s="133"/>
      <c r="B85" s="163"/>
      <c r="C85" s="147"/>
      <c r="D85" s="147"/>
      <c r="E85" s="164"/>
      <c r="F85" s="165"/>
      <c r="H85" s="165"/>
      <c r="I85" s="150"/>
      <c r="J85" s="147"/>
      <c r="K85" s="147"/>
      <c r="L85" s="136"/>
      <c r="M85" s="136"/>
      <c r="N85" s="172">
        <f t="shared" si="0"/>
        <v>0</v>
      </c>
      <c r="O85" s="136"/>
      <c r="P85" s="136"/>
      <c r="Q85" s="137"/>
      <c r="R85" s="172">
        <f t="shared" si="1"/>
        <v>0</v>
      </c>
      <c r="S85" s="138"/>
      <c r="T85" s="139"/>
      <c r="U85" s="149"/>
      <c r="X85" s="180" t="s">
        <v>170</v>
      </c>
      <c r="Y85" s="180"/>
    </row>
    <row r="86" spans="1:25" s="145" customFormat="1" ht="15.75">
      <c r="A86" s="133"/>
      <c r="B86" s="163"/>
      <c r="C86" s="157"/>
      <c r="D86" s="147"/>
      <c r="E86" s="164"/>
      <c r="F86" s="165"/>
      <c r="H86" s="165"/>
      <c r="I86" s="150"/>
      <c r="J86" s="147"/>
      <c r="K86" s="147"/>
      <c r="L86" s="136"/>
      <c r="M86" s="136"/>
      <c r="N86" s="172">
        <f t="shared" si="0"/>
        <v>0</v>
      </c>
      <c r="O86" s="136"/>
      <c r="P86" s="136"/>
      <c r="Q86" s="137"/>
      <c r="R86" s="172">
        <f t="shared" si="1"/>
        <v>0</v>
      </c>
      <c r="S86" s="138"/>
      <c r="T86" s="139"/>
      <c r="U86" s="149"/>
      <c r="X86" s="180" t="s">
        <v>273</v>
      </c>
      <c r="Y86" s="180"/>
    </row>
    <row r="87" spans="1:25" s="145" customFormat="1" ht="15.75">
      <c r="A87" s="133"/>
      <c r="B87" s="163"/>
      <c r="C87" s="167"/>
      <c r="D87" s="147"/>
      <c r="E87" s="164"/>
      <c r="F87" s="165"/>
      <c r="H87" s="165"/>
      <c r="I87" s="150"/>
      <c r="J87" s="147"/>
      <c r="L87" s="136"/>
      <c r="M87" s="136"/>
      <c r="N87" s="172">
        <f t="shared" si="0"/>
        <v>0</v>
      </c>
      <c r="O87" s="136"/>
      <c r="P87" s="136"/>
      <c r="Q87" s="137"/>
      <c r="R87" s="172">
        <f t="shared" si="1"/>
        <v>0</v>
      </c>
      <c r="S87" s="138"/>
      <c r="T87" s="139"/>
      <c r="U87" s="149"/>
      <c r="X87" s="180" t="s">
        <v>171</v>
      </c>
      <c r="Y87" s="180"/>
    </row>
    <row r="88" spans="1:25" s="145" customFormat="1" ht="15.75">
      <c r="A88" s="133"/>
      <c r="B88" s="163"/>
      <c r="C88" s="167"/>
      <c r="D88" s="147"/>
      <c r="E88" s="164"/>
      <c r="F88" s="165"/>
      <c r="H88" s="165"/>
      <c r="I88" s="150"/>
      <c r="J88" s="147"/>
      <c r="L88" s="136"/>
      <c r="M88" s="136"/>
      <c r="N88" s="172">
        <f t="shared" si="0"/>
        <v>0</v>
      </c>
      <c r="O88" s="136"/>
      <c r="P88" s="136"/>
      <c r="Q88" s="137"/>
      <c r="R88" s="172">
        <f t="shared" si="1"/>
        <v>0</v>
      </c>
      <c r="S88" s="138"/>
      <c r="T88" s="139"/>
      <c r="U88" s="149"/>
      <c r="X88" s="180" t="s">
        <v>172</v>
      </c>
      <c r="Y88" s="180"/>
    </row>
    <row r="89" spans="2:25" s="145" customFormat="1" ht="15">
      <c r="B89" s="160"/>
      <c r="H89" s="152"/>
      <c r="L89" s="168"/>
      <c r="M89" s="168"/>
      <c r="N89" s="172">
        <f t="shared" si="0"/>
        <v>0</v>
      </c>
      <c r="O89" s="136"/>
      <c r="P89" s="136"/>
      <c r="Q89" s="137"/>
      <c r="R89" s="172">
        <f t="shared" si="1"/>
        <v>0</v>
      </c>
      <c r="X89" s="180" t="s">
        <v>274</v>
      </c>
      <c r="Y89" s="180"/>
    </row>
    <row r="90" spans="2:25" s="145" customFormat="1" ht="15">
      <c r="B90" s="160"/>
      <c r="H90" s="152"/>
      <c r="L90" s="168"/>
      <c r="M90" s="168"/>
      <c r="N90" s="172">
        <f t="shared" si="0"/>
        <v>0</v>
      </c>
      <c r="O90" s="136"/>
      <c r="P90" s="136"/>
      <c r="Q90" s="137"/>
      <c r="R90" s="172">
        <f t="shared" si="1"/>
        <v>0</v>
      </c>
      <c r="X90" s="180" t="s">
        <v>275</v>
      </c>
      <c r="Y90" s="180"/>
    </row>
    <row r="91" spans="2:25" s="145" customFormat="1" ht="15">
      <c r="B91" s="160"/>
      <c r="H91" s="152"/>
      <c r="L91" s="168"/>
      <c r="M91" s="168"/>
      <c r="N91" s="168"/>
      <c r="O91" s="168"/>
      <c r="P91" s="168"/>
      <c r="Q91" s="168"/>
      <c r="R91" s="168"/>
      <c r="X91" s="180" t="s">
        <v>173</v>
      </c>
      <c r="Y91" s="180"/>
    </row>
    <row r="92" spans="2:25" s="145" customFormat="1" ht="15">
      <c r="B92" s="160"/>
      <c r="H92" s="152"/>
      <c r="L92" s="168"/>
      <c r="M92" s="168"/>
      <c r="N92" s="168"/>
      <c r="O92" s="168"/>
      <c r="P92" s="168"/>
      <c r="Q92" s="168"/>
      <c r="R92" s="168"/>
      <c r="X92" s="180" t="s">
        <v>174</v>
      </c>
      <c r="Y92" s="180"/>
    </row>
    <row r="93" spans="2:25" s="145" customFormat="1" ht="15">
      <c r="B93" s="160"/>
      <c r="H93" s="169"/>
      <c r="L93" s="168"/>
      <c r="M93" s="168"/>
      <c r="N93" s="168"/>
      <c r="O93" s="168"/>
      <c r="P93" s="168"/>
      <c r="Q93" s="168"/>
      <c r="R93" s="168"/>
      <c r="X93" s="180" t="s">
        <v>175</v>
      </c>
      <c r="Y93" s="180"/>
    </row>
    <row r="94" spans="2:25" s="145" customFormat="1" ht="15">
      <c r="B94" s="160"/>
      <c r="H94" s="152"/>
      <c r="L94" s="168"/>
      <c r="M94" s="168"/>
      <c r="N94" s="168"/>
      <c r="O94" s="168"/>
      <c r="P94" s="168"/>
      <c r="Q94" s="168"/>
      <c r="R94" s="170"/>
      <c r="X94" s="180" t="s">
        <v>276</v>
      </c>
      <c r="Y94" s="180"/>
    </row>
    <row r="95" spans="2:25" s="145" customFormat="1" ht="15">
      <c r="B95" s="160"/>
      <c r="H95" s="152"/>
      <c r="L95" s="168"/>
      <c r="M95" s="168"/>
      <c r="N95" s="168"/>
      <c r="O95" s="168"/>
      <c r="P95" s="168"/>
      <c r="Q95" s="168"/>
      <c r="R95" s="168"/>
      <c r="X95" s="180" t="s">
        <v>176</v>
      </c>
      <c r="Y95" s="180"/>
    </row>
    <row r="96" spans="2:25" s="145" customFormat="1" ht="15">
      <c r="B96" s="160"/>
      <c r="H96" s="152"/>
      <c r="L96" s="168"/>
      <c r="M96" s="168"/>
      <c r="N96" s="168"/>
      <c r="O96" s="168"/>
      <c r="P96" s="168"/>
      <c r="Q96" s="168"/>
      <c r="R96" s="168"/>
      <c r="X96" s="180" t="s">
        <v>177</v>
      </c>
      <c r="Y96" s="180"/>
    </row>
    <row r="97" spans="8:25" s="145" customFormat="1" ht="15">
      <c r="H97" s="152"/>
      <c r="L97" s="168"/>
      <c r="M97" s="168"/>
      <c r="N97" s="168"/>
      <c r="O97" s="168"/>
      <c r="P97" s="168"/>
      <c r="Q97" s="168"/>
      <c r="R97" s="168"/>
      <c r="X97" s="180" t="s">
        <v>178</v>
      </c>
      <c r="Y97" s="180"/>
    </row>
    <row r="98" spans="8:25" s="145" customFormat="1" ht="15">
      <c r="H98" s="152"/>
      <c r="L98" s="168"/>
      <c r="M98" s="168"/>
      <c r="N98" s="168"/>
      <c r="O98" s="168"/>
      <c r="P98" s="168"/>
      <c r="Q98" s="168"/>
      <c r="R98" s="168"/>
      <c r="X98" s="180" t="s">
        <v>277</v>
      </c>
      <c r="Y98" s="180"/>
    </row>
    <row r="99" spans="8:25" s="145" customFormat="1" ht="15">
      <c r="H99" s="152"/>
      <c r="L99" s="168"/>
      <c r="M99" s="168"/>
      <c r="N99" s="168"/>
      <c r="O99" s="168"/>
      <c r="P99" s="168"/>
      <c r="Q99" s="168"/>
      <c r="R99" s="168"/>
      <c r="X99" s="180" t="s">
        <v>179</v>
      </c>
      <c r="Y99" s="180"/>
    </row>
    <row r="100" spans="8:25" s="145" customFormat="1" ht="15">
      <c r="H100" s="152"/>
      <c r="L100" s="168"/>
      <c r="M100" s="168"/>
      <c r="N100" s="168"/>
      <c r="O100" s="168"/>
      <c r="P100" s="168"/>
      <c r="Q100" s="168"/>
      <c r="R100" s="168"/>
      <c r="X100" s="180" t="s">
        <v>180</v>
      </c>
      <c r="Y100" s="180"/>
    </row>
    <row r="101" spans="8:25" s="145" customFormat="1" ht="15">
      <c r="H101" s="152"/>
      <c r="L101" s="168"/>
      <c r="M101" s="168"/>
      <c r="N101" s="168"/>
      <c r="O101" s="168"/>
      <c r="P101" s="168"/>
      <c r="Q101" s="168"/>
      <c r="R101" s="168"/>
      <c r="X101" s="180" t="s">
        <v>181</v>
      </c>
      <c r="Y101" s="180"/>
    </row>
    <row r="102" spans="8:25" s="145" customFormat="1" ht="15">
      <c r="H102" s="152"/>
      <c r="L102" s="168"/>
      <c r="M102" s="168"/>
      <c r="N102" s="168"/>
      <c r="O102" s="168"/>
      <c r="P102" s="168"/>
      <c r="Q102" s="168"/>
      <c r="R102" s="168"/>
      <c r="X102" s="180" t="s">
        <v>182</v>
      </c>
      <c r="Y102" s="180"/>
    </row>
    <row r="103" spans="8:25" s="145" customFormat="1" ht="15">
      <c r="H103" s="152"/>
      <c r="L103" s="168"/>
      <c r="M103" s="168"/>
      <c r="N103" s="168"/>
      <c r="O103" s="168"/>
      <c r="P103" s="168"/>
      <c r="Q103" s="168"/>
      <c r="R103" s="168"/>
      <c r="X103" s="180" t="s">
        <v>278</v>
      </c>
      <c r="Y103" s="180"/>
    </row>
    <row r="104" spans="8:25" s="145" customFormat="1" ht="15">
      <c r="H104" s="152"/>
      <c r="L104" s="168"/>
      <c r="M104" s="168"/>
      <c r="N104" s="168"/>
      <c r="O104" s="168"/>
      <c r="P104" s="168"/>
      <c r="Q104" s="168"/>
      <c r="R104" s="168"/>
      <c r="X104" s="180" t="s">
        <v>183</v>
      </c>
      <c r="Y104" s="180"/>
    </row>
    <row r="105" spans="8:25" s="145" customFormat="1" ht="15">
      <c r="H105" s="152"/>
      <c r="L105" s="168"/>
      <c r="M105" s="168"/>
      <c r="N105" s="168"/>
      <c r="O105" s="168"/>
      <c r="P105" s="168"/>
      <c r="Q105" s="168"/>
      <c r="R105" s="168"/>
      <c r="X105" s="180" t="s">
        <v>184</v>
      </c>
      <c r="Y105" s="180"/>
    </row>
    <row r="106" spans="8:25" s="145" customFormat="1" ht="15">
      <c r="H106" s="152"/>
      <c r="L106" s="168"/>
      <c r="M106" s="168"/>
      <c r="N106" s="168"/>
      <c r="O106" s="168"/>
      <c r="P106" s="168"/>
      <c r="Q106" s="168"/>
      <c r="R106" s="168"/>
      <c r="X106" s="180" t="s">
        <v>185</v>
      </c>
      <c r="Y106" s="180"/>
    </row>
    <row r="107" spans="8:25" s="145" customFormat="1" ht="15">
      <c r="H107" s="152"/>
      <c r="L107" s="168"/>
      <c r="M107" s="168"/>
      <c r="N107" s="168"/>
      <c r="O107" s="168"/>
      <c r="P107" s="168"/>
      <c r="Q107" s="168"/>
      <c r="R107" s="168"/>
      <c r="X107" s="180" t="s">
        <v>186</v>
      </c>
      <c r="Y107" s="180"/>
    </row>
    <row r="108" spans="8:25" s="145" customFormat="1" ht="15">
      <c r="H108" s="152"/>
      <c r="L108" s="168"/>
      <c r="M108" s="168"/>
      <c r="N108" s="168"/>
      <c r="O108" s="168"/>
      <c r="P108" s="168"/>
      <c r="Q108" s="168"/>
      <c r="R108" s="168"/>
      <c r="X108" s="180" t="s">
        <v>187</v>
      </c>
      <c r="Y108" s="180"/>
    </row>
    <row r="109" spans="8:25" s="145" customFormat="1" ht="15">
      <c r="H109" s="152"/>
      <c r="L109" s="168"/>
      <c r="M109" s="168"/>
      <c r="N109" s="168"/>
      <c r="O109" s="168"/>
      <c r="P109" s="168"/>
      <c r="Q109" s="168"/>
      <c r="R109" s="168"/>
      <c r="X109" s="180" t="s">
        <v>188</v>
      </c>
      <c r="Y109" s="180"/>
    </row>
    <row r="110" spans="8:25" s="145" customFormat="1" ht="15">
      <c r="H110" s="152"/>
      <c r="L110" s="168"/>
      <c r="M110" s="168"/>
      <c r="N110" s="168"/>
      <c r="O110" s="168"/>
      <c r="P110" s="168"/>
      <c r="Q110" s="168"/>
      <c r="R110" s="168"/>
      <c r="X110" s="180" t="s">
        <v>279</v>
      </c>
      <c r="Y110" s="180"/>
    </row>
    <row r="111" spans="8:25" s="145" customFormat="1" ht="15">
      <c r="H111" s="152"/>
      <c r="L111" s="168"/>
      <c r="M111" s="168"/>
      <c r="N111" s="168"/>
      <c r="O111" s="168"/>
      <c r="P111" s="168"/>
      <c r="Q111" s="168"/>
      <c r="R111" s="168"/>
      <c r="X111" s="180" t="s">
        <v>189</v>
      </c>
      <c r="Y111" s="180"/>
    </row>
    <row r="112" spans="8:25" s="145" customFormat="1" ht="15">
      <c r="H112" s="152"/>
      <c r="L112" s="168"/>
      <c r="M112" s="168"/>
      <c r="N112" s="168"/>
      <c r="O112" s="168"/>
      <c r="P112" s="168"/>
      <c r="Q112" s="168"/>
      <c r="R112" s="168"/>
      <c r="X112" s="180" t="s">
        <v>190</v>
      </c>
      <c r="Y112" s="180"/>
    </row>
    <row r="113" spans="8:25" s="145" customFormat="1" ht="15">
      <c r="H113" s="152"/>
      <c r="L113" s="168"/>
      <c r="M113" s="168"/>
      <c r="N113" s="168"/>
      <c r="O113" s="168"/>
      <c r="P113" s="168"/>
      <c r="Q113" s="168"/>
      <c r="R113" s="168"/>
      <c r="X113" s="180" t="s">
        <v>280</v>
      </c>
      <c r="Y113" s="180"/>
    </row>
    <row r="114" spans="8:25" s="145" customFormat="1" ht="15">
      <c r="H114" s="152"/>
      <c r="L114" s="168"/>
      <c r="M114" s="168"/>
      <c r="N114" s="168"/>
      <c r="O114" s="168"/>
      <c r="P114" s="168"/>
      <c r="Q114" s="168"/>
      <c r="R114" s="168"/>
      <c r="X114" s="180" t="s">
        <v>191</v>
      </c>
      <c r="Y114" s="180"/>
    </row>
    <row r="115" spans="8:25" s="145" customFormat="1" ht="15">
      <c r="H115" s="152"/>
      <c r="L115" s="168"/>
      <c r="M115" s="168"/>
      <c r="N115" s="168"/>
      <c r="O115" s="168"/>
      <c r="P115" s="168"/>
      <c r="Q115" s="168"/>
      <c r="R115" s="168"/>
      <c r="X115" s="180" t="s">
        <v>192</v>
      </c>
      <c r="Y115" s="180"/>
    </row>
    <row r="116" spans="8:25" s="145" customFormat="1" ht="15">
      <c r="H116" s="152"/>
      <c r="L116" s="168"/>
      <c r="M116" s="168"/>
      <c r="N116" s="168"/>
      <c r="O116" s="168"/>
      <c r="P116" s="168"/>
      <c r="Q116" s="168"/>
      <c r="R116" s="168"/>
      <c r="X116" s="180" t="s">
        <v>281</v>
      </c>
      <c r="Y116" s="180"/>
    </row>
    <row r="117" spans="8:25" s="145" customFormat="1" ht="15">
      <c r="H117" s="152"/>
      <c r="L117" s="168"/>
      <c r="M117" s="168"/>
      <c r="N117" s="168"/>
      <c r="O117" s="168"/>
      <c r="P117" s="168"/>
      <c r="Q117" s="168"/>
      <c r="R117" s="168"/>
      <c r="X117" s="180" t="s">
        <v>193</v>
      </c>
      <c r="Y117" s="180"/>
    </row>
    <row r="118" spans="8:25" s="145" customFormat="1" ht="15">
      <c r="H118" s="152"/>
      <c r="L118" s="168"/>
      <c r="M118" s="168"/>
      <c r="N118" s="168"/>
      <c r="O118" s="168"/>
      <c r="P118" s="168"/>
      <c r="Q118" s="168"/>
      <c r="R118" s="168"/>
      <c r="X118" s="180" t="s">
        <v>194</v>
      </c>
      <c r="Y118" s="180"/>
    </row>
    <row r="119" spans="8:25" s="145" customFormat="1" ht="15">
      <c r="H119" s="152"/>
      <c r="L119" s="168"/>
      <c r="M119" s="168"/>
      <c r="N119" s="168"/>
      <c r="O119" s="168"/>
      <c r="P119" s="168"/>
      <c r="Q119" s="168"/>
      <c r="R119" s="168"/>
      <c r="X119" s="180" t="s">
        <v>195</v>
      </c>
      <c r="Y119" s="180"/>
    </row>
    <row r="120" spans="8:25" s="145" customFormat="1" ht="15">
      <c r="H120" s="152"/>
      <c r="L120" s="168"/>
      <c r="M120" s="168"/>
      <c r="N120" s="168"/>
      <c r="O120" s="168"/>
      <c r="P120" s="168"/>
      <c r="Q120" s="168"/>
      <c r="R120" s="168"/>
      <c r="X120" s="180" t="s">
        <v>196</v>
      </c>
      <c r="Y120" s="180"/>
    </row>
    <row r="121" spans="8:25" s="145" customFormat="1" ht="15">
      <c r="H121" s="152"/>
      <c r="L121" s="168"/>
      <c r="M121" s="168"/>
      <c r="N121" s="168"/>
      <c r="O121" s="168"/>
      <c r="P121" s="168"/>
      <c r="Q121" s="168"/>
      <c r="R121" s="168"/>
      <c r="X121" s="180" t="s">
        <v>197</v>
      </c>
      <c r="Y121" s="180"/>
    </row>
    <row r="122" spans="8:25" s="145" customFormat="1" ht="15">
      <c r="H122" s="152"/>
      <c r="L122" s="168"/>
      <c r="M122" s="168"/>
      <c r="N122" s="168"/>
      <c r="O122" s="168"/>
      <c r="P122" s="168"/>
      <c r="Q122" s="168"/>
      <c r="R122" s="168"/>
      <c r="X122" s="180" t="s">
        <v>198</v>
      </c>
      <c r="Y122" s="180"/>
    </row>
    <row r="123" spans="8:25" s="145" customFormat="1" ht="15">
      <c r="H123" s="152"/>
      <c r="L123" s="168"/>
      <c r="M123" s="168"/>
      <c r="N123" s="168"/>
      <c r="O123" s="168"/>
      <c r="P123" s="168"/>
      <c r="Q123" s="168"/>
      <c r="R123" s="168"/>
      <c r="X123" s="180" t="s">
        <v>282</v>
      </c>
      <c r="Y123" s="180"/>
    </row>
    <row r="124" spans="8:25" s="145" customFormat="1" ht="15">
      <c r="H124" s="152"/>
      <c r="L124" s="168"/>
      <c r="M124" s="168"/>
      <c r="N124" s="168"/>
      <c r="O124" s="168"/>
      <c r="P124" s="168"/>
      <c r="Q124" s="168"/>
      <c r="R124" s="168"/>
      <c r="X124" s="180" t="s">
        <v>283</v>
      </c>
      <c r="Y124" s="180"/>
    </row>
    <row r="125" spans="8:25" s="145" customFormat="1" ht="15">
      <c r="H125" s="152"/>
      <c r="L125" s="168"/>
      <c r="M125" s="168"/>
      <c r="N125" s="168"/>
      <c r="O125" s="168"/>
      <c r="P125" s="168"/>
      <c r="Q125" s="168"/>
      <c r="R125" s="168"/>
      <c r="X125" s="180" t="s">
        <v>284</v>
      </c>
      <c r="Y125" s="180"/>
    </row>
    <row r="126" spans="8:25" s="145" customFormat="1" ht="15">
      <c r="H126" s="152"/>
      <c r="L126" s="168"/>
      <c r="M126" s="168"/>
      <c r="N126" s="168"/>
      <c r="O126" s="168"/>
      <c r="P126" s="168"/>
      <c r="Q126" s="168"/>
      <c r="R126" s="168"/>
      <c r="X126" s="180" t="s">
        <v>199</v>
      </c>
      <c r="Y126" s="180"/>
    </row>
    <row r="127" spans="8:25" s="145" customFormat="1" ht="15">
      <c r="H127" s="152"/>
      <c r="L127" s="168"/>
      <c r="M127" s="168"/>
      <c r="N127" s="168"/>
      <c r="O127" s="168"/>
      <c r="P127" s="168"/>
      <c r="Q127" s="168"/>
      <c r="R127" s="168"/>
      <c r="X127" s="180" t="s">
        <v>200</v>
      </c>
      <c r="Y127" s="180"/>
    </row>
    <row r="128" spans="8:25" s="145" customFormat="1" ht="15">
      <c r="H128" s="152"/>
      <c r="L128" s="168"/>
      <c r="M128" s="168"/>
      <c r="N128" s="168"/>
      <c r="O128" s="168"/>
      <c r="P128" s="168"/>
      <c r="Q128" s="168"/>
      <c r="R128" s="168"/>
      <c r="X128" s="180" t="s">
        <v>201</v>
      </c>
      <c r="Y128" s="180"/>
    </row>
    <row r="129" spans="8:25" s="145" customFormat="1" ht="15">
      <c r="H129" s="152"/>
      <c r="L129" s="168"/>
      <c r="M129" s="168"/>
      <c r="N129" s="168"/>
      <c r="O129" s="168"/>
      <c r="P129" s="168"/>
      <c r="Q129" s="168"/>
      <c r="R129" s="168"/>
      <c r="X129" s="180" t="s">
        <v>285</v>
      </c>
      <c r="Y129" s="180"/>
    </row>
    <row r="130" spans="8:25" s="145" customFormat="1" ht="15">
      <c r="H130" s="152"/>
      <c r="L130" s="168"/>
      <c r="M130" s="168"/>
      <c r="N130" s="168"/>
      <c r="O130" s="168"/>
      <c r="P130" s="168"/>
      <c r="Q130" s="168"/>
      <c r="R130" s="168"/>
      <c r="X130" s="180" t="s">
        <v>202</v>
      </c>
      <c r="Y130" s="180"/>
    </row>
    <row r="131" spans="8:25" s="145" customFormat="1" ht="15">
      <c r="H131" s="152"/>
      <c r="L131" s="168"/>
      <c r="M131" s="168"/>
      <c r="N131" s="168"/>
      <c r="O131" s="168"/>
      <c r="P131" s="168"/>
      <c r="Q131" s="168"/>
      <c r="R131" s="168"/>
      <c r="X131" s="180" t="s">
        <v>203</v>
      </c>
      <c r="Y131" s="180"/>
    </row>
    <row r="132" spans="8:25" s="145" customFormat="1" ht="15">
      <c r="H132" s="152"/>
      <c r="L132" s="168"/>
      <c r="M132" s="168"/>
      <c r="N132" s="168"/>
      <c r="O132" s="168"/>
      <c r="P132" s="168"/>
      <c r="Q132" s="168"/>
      <c r="R132" s="168"/>
      <c r="X132" s="180" t="s">
        <v>204</v>
      </c>
      <c r="Y132" s="180"/>
    </row>
    <row r="133" spans="8:25" s="145" customFormat="1" ht="15">
      <c r="H133" s="152"/>
      <c r="L133" s="168"/>
      <c r="M133" s="168"/>
      <c r="N133" s="168"/>
      <c r="O133" s="168"/>
      <c r="P133" s="168"/>
      <c r="Q133" s="168"/>
      <c r="R133" s="168"/>
      <c r="X133" s="180" t="s">
        <v>205</v>
      </c>
      <c r="Y133" s="180"/>
    </row>
    <row r="134" spans="8:25" s="145" customFormat="1" ht="15">
      <c r="H134" s="152"/>
      <c r="L134" s="168"/>
      <c r="M134" s="168"/>
      <c r="N134" s="168"/>
      <c r="O134" s="168"/>
      <c r="P134" s="168"/>
      <c r="Q134" s="168"/>
      <c r="R134" s="168"/>
      <c r="X134" s="180" t="s">
        <v>286</v>
      </c>
      <c r="Y134" s="180"/>
    </row>
    <row r="135" spans="8:25" s="145" customFormat="1" ht="15">
      <c r="H135" s="152"/>
      <c r="L135" s="168"/>
      <c r="M135" s="168"/>
      <c r="N135" s="168"/>
      <c r="O135" s="168"/>
      <c r="P135" s="168"/>
      <c r="Q135" s="168"/>
      <c r="R135" s="168"/>
      <c r="X135" s="180" t="s">
        <v>206</v>
      </c>
      <c r="Y135" s="180"/>
    </row>
    <row r="136" spans="8:25" s="145" customFormat="1" ht="15">
      <c r="H136" s="152"/>
      <c r="L136" s="168"/>
      <c r="M136" s="168"/>
      <c r="N136" s="168"/>
      <c r="O136" s="168"/>
      <c r="P136" s="168"/>
      <c r="Q136" s="168"/>
      <c r="R136" s="168"/>
      <c r="X136" s="180" t="s">
        <v>207</v>
      </c>
      <c r="Y136" s="180"/>
    </row>
    <row r="137" spans="8:25" s="145" customFormat="1" ht="15">
      <c r="H137" s="152"/>
      <c r="L137" s="168"/>
      <c r="M137" s="168"/>
      <c r="N137" s="168"/>
      <c r="O137" s="168"/>
      <c r="P137" s="168"/>
      <c r="Q137" s="168"/>
      <c r="R137" s="168"/>
      <c r="X137" s="180" t="s">
        <v>208</v>
      </c>
      <c r="Y137" s="180"/>
    </row>
    <row r="138" spans="8:25" s="145" customFormat="1" ht="15">
      <c r="H138" s="152"/>
      <c r="L138" s="168"/>
      <c r="M138" s="168"/>
      <c r="N138" s="168"/>
      <c r="O138" s="168"/>
      <c r="P138" s="168"/>
      <c r="Q138" s="168"/>
      <c r="R138" s="168"/>
      <c r="X138" s="180" t="s">
        <v>209</v>
      </c>
      <c r="Y138" s="180"/>
    </row>
    <row r="139" spans="8:25" s="145" customFormat="1" ht="15">
      <c r="H139" s="152"/>
      <c r="L139" s="168"/>
      <c r="M139" s="168"/>
      <c r="N139" s="168"/>
      <c r="O139" s="168"/>
      <c r="P139" s="168"/>
      <c r="Q139" s="168"/>
      <c r="R139" s="168"/>
      <c r="X139" s="180" t="s">
        <v>210</v>
      </c>
      <c r="Y139" s="180"/>
    </row>
    <row r="140" spans="8:25" s="145" customFormat="1" ht="15">
      <c r="H140" s="152"/>
      <c r="L140" s="168"/>
      <c r="M140" s="168"/>
      <c r="N140" s="168"/>
      <c r="O140" s="168"/>
      <c r="P140" s="168"/>
      <c r="Q140" s="168"/>
      <c r="R140" s="168"/>
      <c r="X140" s="180" t="s">
        <v>211</v>
      </c>
      <c r="Y140" s="180"/>
    </row>
    <row r="141" spans="8:25" s="145" customFormat="1" ht="15">
      <c r="H141" s="152"/>
      <c r="L141" s="168"/>
      <c r="M141" s="168"/>
      <c r="N141" s="168"/>
      <c r="O141" s="168"/>
      <c r="P141" s="168"/>
      <c r="Q141" s="168"/>
      <c r="R141" s="168"/>
      <c r="X141" s="180" t="s">
        <v>212</v>
      </c>
      <c r="Y141" s="180"/>
    </row>
    <row r="142" spans="8:25" s="145" customFormat="1" ht="15">
      <c r="H142" s="152"/>
      <c r="L142" s="168"/>
      <c r="M142" s="168"/>
      <c r="N142" s="168"/>
      <c r="O142" s="168"/>
      <c r="P142" s="168"/>
      <c r="Q142" s="168"/>
      <c r="R142" s="168"/>
      <c r="X142" s="180" t="s">
        <v>213</v>
      </c>
      <c r="Y142" s="180"/>
    </row>
    <row r="143" spans="8:25" s="145" customFormat="1" ht="15">
      <c r="H143" s="152"/>
      <c r="L143" s="168"/>
      <c r="M143" s="168"/>
      <c r="N143" s="168"/>
      <c r="O143" s="168"/>
      <c r="P143" s="168"/>
      <c r="Q143" s="168"/>
      <c r="R143" s="168"/>
      <c r="X143" s="180" t="s">
        <v>214</v>
      </c>
      <c r="Y143" s="180"/>
    </row>
    <row r="144" spans="8:25" s="145" customFormat="1" ht="15">
      <c r="H144" s="152"/>
      <c r="L144" s="168"/>
      <c r="M144" s="168"/>
      <c r="N144" s="168"/>
      <c r="O144" s="168"/>
      <c r="P144" s="168"/>
      <c r="Q144" s="168"/>
      <c r="R144" s="168"/>
      <c r="X144" s="180" t="s">
        <v>287</v>
      </c>
      <c r="Y144" s="180"/>
    </row>
    <row r="145" spans="8:25" s="145" customFormat="1" ht="15">
      <c r="H145" s="152"/>
      <c r="L145" s="168"/>
      <c r="M145" s="168"/>
      <c r="N145" s="168"/>
      <c r="O145" s="168"/>
      <c r="P145" s="168"/>
      <c r="Q145" s="168"/>
      <c r="R145" s="168"/>
      <c r="X145" s="180" t="s">
        <v>215</v>
      </c>
      <c r="Y145" s="180"/>
    </row>
    <row r="146" spans="8:25" s="145" customFormat="1" ht="15">
      <c r="H146" s="152"/>
      <c r="L146" s="168"/>
      <c r="M146" s="168"/>
      <c r="N146" s="168"/>
      <c r="O146" s="168"/>
      <c r="P146" s="168"/>
      <c r="Q146" s="168"/>
      <c r="R146" s="168"/>
      <c r="X146" s="180" t="s">
        <v>216</v>
      </c>
      <c r="Y146" s="180"/>
    </row>
    <row r="147" spans="8:25" s="145" customFormat="1" ht="15">
      <c r="H147" s="152"/>
      <c r="L147" s="168"/>
      <c r="M147" s="168"/>
      <c r="N147" s="168"/>
      <c r="O147" s="168"/>
      <c r="P147" s="168"/>
      <c r="Q147" s="168"/>
      <c r="R147" s="168"/>
      <c r="X147" s="180" t="s">
        <v>288</v>
      </c>
      <c r="Y147" s="180"/>
    </row>
    <row r="148" spans="8:25" s="145" customFormat="1" ht="15">
      <c r="H148" s="152"/>
      <c r="L148" s="168"/>
      <c r="M148" s="168"/>
      <c r="N148" s="168"/>
      <c r="O148" s="168"/>
      <c r="P148" s="168"/>
      <c r="Q148" s="168"/>
      <c r="R148" s="168"/>
      <c r="X148" s="180" t="s">
        <v>217</v>
      </c>
      <c r="Y148" s="180"/>
    </row>
    <row r="149" spans="8:25" s="145" customFormat="1" ht="15">
      <c r="H149" s="152"/>
      <c r="L149" s="168"/>
      <c r="M149" s="168"/>
      <c r="N149" s="168"/>
      <c r="O149" s="168"/>
      <c r="P149" s="168"/>
      <c r="Q149" s="168"/>
      <c r="R149" s="168"/>
      <c r="X149" s="180" t="s">
        <v>289</v>
      </c>
      <c r="Y149" s="180"/>
    </row>
    <row r="150" spans="8:25" s="145" customFormat="1" ht="15">
      <c r="H150" s="152"/>
      <c r="L150" s="168"/>
      <c r="M150" s="168"/>
      <c r="N150" s="168"/>
      <c r="O150" s="168"/>
      <c r="P150" s="168"/>
      <c r="Q150" s="168"/>
      <c r="R150" s="168"/>
      <c r="X150" s="180" t="s">
        <v>218</v>
      </c>
      <c r="Y150" s="180"/>
    </row>
    <row r="151" spans="8:25" s="145" customFormat="1" ht="15">
      <c r="H151" s="152"/>
      <c r="L151" s="168"/>
      <c r="M151" s="168"/>
      <c r="N151" s="168"/>
      <c r="O151" s="168"/>
      <c r="P151" s="168"/>
      <c r="Q151" s="168"/>
      <c r="R151" s="168"/>
      <c r="X151" s="180" t="s">
        <v>290</v>
      </c>
      <c r="Y151" s="180"/>
    </row>
    <row r="152" spans="8:25" s="145" customFormat="1" ht="15">
      <c r="H152" s="152"/>
      <c r="L152" s="168"/>
      <c r="M152" s="168"/>
      <c r="N152" s="168"/>
      <c r="O152" s="168"/>
      <c r="P152" s="168"/>
      <c r="Q152" s="168"/>
      <c r="R152" s="168"/>
      <c r="X152" s="180" t="s">
        <v>219</v>
      </c>
      <c r="Y152" s="180"/>
    </row>
    <row r="153" spans="8:25" s="145" customFormat="1" ht="15">
      <c r="H153" s="152"/>
      <c r="L153" s="168"/>
      <c r="M153" s="168"/>
      <c r="N153" s="168"/>
      <c r="O153" s="168"/>
      <c r="P153" s="168"/>
      <c r="Q153" s="168"/>
      <c r="R153" s="168"/>
      <c r="X153" s="180" t="s">
        <v>291</v>
      </c>
      <c r="Y153" s="180"/>
    </row>
    <row r="154" spans="8:25" s="145" customFormat="1" ht="15">
      <c r="H154" s="152"/>
      <c r="L154" s="168"/>
      <c r="M154" s="168"/>
      <c r="N154" s="168"/>
      <c r="O154" s="168"/>
      <c r="P154" s="168"/>
      <c r="Q154" s="168"/>
      <c r="R154" s="168"/>
      <c r="X154" s="180" t="s">
        <v>220</v>
      </c>
      <c r="Y154" s="180"/>
    </row>
    <row r="155" spans="8:25" s="145" customFormat="1" ht="15">
      <c r="H155" s="152"/>
      <c r="L155" s="168"/>
      <c r="M155" s="168"/>
      <c r="N155" s="168"/>
      <c r="O155" s="168"/>
      <c r="P155" s="168"/>
      <c r="Q155" s="168"/>
      <c r="R155" s="168"/>
      <c r="X155" s="180" t="s">
        <v>221</v>
      </c>
      <c r="Y155" s="180"/>
    </row>
    <row r="156" spans="8:25" s="145" customFormat="1" ht="15">
      <c r="H156" s="152"/>
      <c r="L156" s="168"/>
      <c r="M156" s="168"/>
      <c r="N156" s="168"/>
      <c r="O156" s="168"/>
      <c r="P156" s="168"/>
      <c r="Q156" s="168"/>
      <c r="R156" s="168"/>
      <c r="X156" s="180" t="s">
        <v>222</v>
      </c>
      <c r="Y156" s="180"/>
    </row>
    <row r="157" spans="8:25" s="145" customFormat="1" ht="15">
      <c r="H157" s="152"/>
      <c r="L157" s="168"/>
      <c r="M157" s="168"/>
      <c r="N157" s="168"/>
      <c r="O157" s="168"/>
      <c r="P157" s="168"/>
      <c r="Q157" s="168"/>
      <c r="R157" s="168"/>
      <c r="X157" s="180" t="s">
        <v>223</v>
      </c>
      <c r="Y157" s="180"/>
    </row>
    <row r="158" spans="8:25" s="145" customFormat="1" ht="15">
      <c r="H158" s="152"/>
      <c r="L158" s="168"/>
      <c r="M158" s="168"/>
      <c r="N158" s="168"/>
      <c r="O158" s="168"/>
      <c r="P158" s="168"/>
      <c r="Q158" s="168"/>
      <c r="R158" s="168"/>
      <c r="X158" s="180" t="s">
        <v>224</v>
      </c>
      <c r="Y158" s="180"/>
    </row>
    <row r="159" spans="8:25" s="145" customFormat="1" ht="15">
      <c r="H159" s="152"/>
      <c r="L159" s="168"/>
      <c r="M159" s="168"/>
      <c r="N159" s="168"/>
      <c r="O159" s="168"/>
      <c r="P159" s="168"/>
      <c r="Q159" s="168"/>
      <c r="R159" s="168"/>
      <c r="X159" s="180" t="s">
        <v>225</v>
      </c>
      <c r="Y159" s="180"/>
    </row>
    <row r="160" spans="8:25" s="145" customFormat="1" ht="15">
      <c r="H160" s="152"/>
      <c r="L160" s="168"/>
      <c r="M160" s="168"/>
      <c r="N160" s="168"/>
      <c r="O160" s="168"/>
      <c r="P160" s="168"/>
      <c r="Q160" s="168"/>
      <c r="R160" s="168"/>
      <c r="X160" s="180" t="s">
        <v>226</v>
      </c>
      <c r="Y160" s="180"/>
    </row>
    <row r="161" spans="8:25" s="145" customFormat="1" ht="15">
      <c r="H161" s="152"/>
      <c r="L161" s="168"/>
      <c r="M161" s="168"/>
      <c r="N161" s="168"/>
      <c r="O161" s="168"/>
      <c r="P161" s="168"/>
      <c r="Q161" s="168"/>
      <c r="R161" s="168"/>
      <c r="X161" s="180" t="s">
        <v>292</v>
      </c>
      <c r="Y161" s="180"/>
    </row>
    <row r="162" spans="8:25" s="145" customFormat="1" ht="15">
      <c r="H162" s="152"/>
      <c r="L162" s="168"/>
      <c r="M162" s="168"/>
      <c r="N162" s="168"/>
      <c r="O162" s="168"/>
      <c r="P162" s="168"/>
      <c r="Q162" s="168"/>
      <c r="R162" s="168"/>
      <c r="X162" s="180" t="s">
        <v>227</v>
      </c>
      <c r="Y162" s="180"/>
    </row>
    <row r="163" spans="8:25" s="145" customFormat="1" ht="15">
      <c r="H163" s="152"/>
      <c r="L163" s="168"/>
      <c r="M163" s="168"/>
      <c r="N163" s="168"/>
      <c r="O163" s="168"/>
      <c r="P163" s="168"/>
      <c r="Q163" s="168"/>
      <c r="R163" s="168"/>
      <c r="X163" s="180" t="s">
        <v>228</v>
      </c>
      <c r="Y163" s="180"/>
    </row>
    <row r="164" spans="8:25" s="145" customFormat="1" ht="15">
      <c r="H164" s="152"/>
      <c r="L164" s="168"/>
      <c r="M164" s="168"/>
      <c r="N164" s="168"/>
      <c r="O164" s="168"/>
      <c r="P164" s="168"/>
      <c r="Q164" s="168"/>
      <c r="R164" s="168"/>
      <c r="X164" s="180" t="s">
        <v>293</v>
      </c>
      <c r="Y164" s="180"/>
    </row>
    <row r="165" spans="8:24" s="145" customFormat="1" ht="12.75">
      <c r="H165" s="152"/>
      <c r="L165" s="168"/>
      <c r="M165" s="168"/>
      <c r="N165" s="168"/>
      <c r="O165" s="168"/>
      <c r="P165" s="168"/>
      <c r="Q165" s="168"/>
      <c r="R165" s="168"/>
      <c r="X165" s="145" t="s">
        <v>294</v>
      </c>
    </row>
    <row r="166" spans="8:24" s="145" customFormat="1" ht="12.75">
      <c r="H166" s="152"/>
      <c r="L166" s="168"/>
      <c r="M166" s="168"/>
      <c r="N166" s="168"/>
      <c r="O166" s="168"/>
      <c r="P166" s="168"/>
      <c r="Q166" s="168"/>
      <c r="R166" s="168"/>
      <c r="X166" s="145" t="s">
        <v>229</v>
      </c>
    </row>
    <row r="167" spans="8:24" s="145" customFormat="1" ht="12.75">
      <c r="H167" s="152"/>
      <c r="L167" s="168"/>
      <c r="M167" s="168"/>
      <c r="N167" s="168"/>
      <c r="O167" s="168"/>
      <c r="P167" s="168"/>
      <c r="Q167" s="168"/>
      <c r="R167" s="168"/>
      <c r="X167" s="145" t="s">
        <v>230</v>
      </c>
    </row>
    <row r="168" spans="8:24" s="145" customFormat="1" ht="12.75">
      <c r="H168" s="152"/>
      <c r="L168" s="168"/>
      <c r="M168" s="168"/>
      <c r="N168" s="168"/>
      <c r="O168" s="168"/>
      <c r="P168" s="168"/>
      <c r="Q168" s="168"/>
      <c r="R168" s="168"/>
      <c r="X168" s="145" t="s">
        <v>295</v>
      </c>
    </row>
    <row r="169" spans="8:24" s="145" customFormat="1" ht="12.75">
      <c r="H169" s="152"/>
      <c r="L169" s="168"/>
      <c r="M169" s="168"/>
      <c r="N169" s="168"/>
      <c r="O169" s="168"/>
      <c r="P169" s="168"/>
      <c r="Q169" s="168"/>
      <c r="R169" s="168"/>
      <c r="X169" s="145" t="s">
        <v>231</v>
      </c>
    </row>
    <row r="170" spans="8:24" s="145" customFormat="1" ht="12.75">
      <c r="H170" s="152"/>
      <c r="L170" s="168"/>
      <c r="M170" s="168"/>
      <c r="N170" s="168"/>
      <c r="O170" s="168"/>
      <c r="P170" s="168"/>
      <c r="Q170" s="168"/>
      <c r="R170" s="168"/>
      <c r="X170" s="145" t="s">
        <v>296</v>
      </c>
    </row>
    <row r="171" spans="8:24" s="145" customFormat="1" ht="12.75">
      <c r="H171" s="152"/>
      <c r="L171" s="168"/>
      <c r="M171" s="168"/>
      <c r="N171" s="168"/>
      <c r="O171" s="168"/>
      <c r="P171" s="168"/>
      <c r="Q171" s="168"/>
      <c r="R171" s="168"/>
      <c r="X171" s="145" t="s">
        <v>232</v>
      </c>
    </row>
    <row r="172" spans="8:24" s="145" customFormat="1" ht="12.75">
      <c r="H172" s="152"/>
      <c r="L172" s="168"/>
      <c r="M172" s="168"/>
      <c r="N172" s="168"/>
      <c r="O172" s="168"/>
      <c r="P172" s="168"/>
      <c r="Q172" s="168"/>
      <c r="R172" s="168"/>
      <c r="X172" s="145" t="s">
        <v>297</v>
      </c>
    </row>
    <row r="173" spans="8:24" s="145" customFormat="1" ht="12.75">
      <c r="H173" s="152"/>
      <c r="L173" s="168"/>
      <c r="M173" s="168"/>
      <c r="N173" s="168"/>
      <c r="O173" s="168"/>
      <c r="P173" s="168"/>
      <c r="Q173" s="168"/>
      <c r="R173" s="168"/>
      <c r="X173" s="145" t="s">
        <v>233</v>
      </c>
    </row>
    <row r="174" spans="8:24" s="145" customFormat="1" ht="12.75">
      <c r="H174" s="152"/>
      <c r="L174" s="168"/>
      <c r="M174" s="168"/>
      <c r="N174" s="168"/>
      <c r="O174" s="168"/>
      <c r="P174" s="168"/>
      <c r="Q174" s="168"/>
      <c r="R174" s="168"/>
      <c r="X174" s="145" t="s">
        <v>298</v>
      </c>
    </row>
    <row r="175" spans="8:24" s="145" customFormat="1" ht="12.75">
      <c r="H175" s="152"/>
      <c r="L175" s="168"/>
      <c r="M175" s="168"/>
      <c r="N175" s="168"/>
      <c r="O175" s="168"/>
      <c r="P175" s="168"/>
      <c r="Q175" s="168"/>
      <c r="R175" s="168"/>
      <c r="X175" s="145" t="s">
        <v>299</v>
      </c>
    </row>
    <row r="176" spans="8:24" s="145" customFormat="1" ht="12.75">
      <c r="H176" s="152"/>
      <c r="L176" s="168"/>
      <c r="M176" s="168"/>
      <c r="N176" s="168"/>
      <c r="O176" s="168"/>
      <c r="P176" s="168"/>
      <c r="Q176" s="168"/>
      <c r="R176" s="168"/>
      <c r="X176" s="145" t="s">
        <v>300</v>
      </c>
    </row>
    <row r="177" spans="8:24" s="145" customFormat="1" ht="12.75">
      <c r="H177" s="152"/>
      <c r="L177" s="168"/>
      <c r="M177" s="168"/>
      <c r="N177" s="168"/>
      <c r="O177" s="168"/>
      <c r="P177" s="168"/>
      <c r="Q177" s="168"/>
      <c r="R177" s="168"/>
      <c r="X177" s="145" t="s">
        <v>234</v>
      </c>
    </row>
    <row r="178" spans="8:24" s="145" customFormat="1" ht="12.75">
      <c r="H178" s="152"/>
      <c r="L178" s="168"/>
      <c r="M178" s="168"/>
      <c r="N178" s="168"/>
      <c r="O178" s="168"/>
      <c r="P178" s="168"/>
      <c r="Q178" s="168"/>
      <c r="R178" s="168"/>
      <c r="X178" s="145" t="s">
        <v>235</v>
      </c>
    </row>
    <row r="179" spans="8:24" s="145" customFormat="1" ht="12.75">
      <c r="H179" s="152"/>
      <c r="L179" s="168"/>
      <c r="M179" s="168"/>
      <c r="N179" s="168"/>
      <c r="O179" s="168"/>
      <c r="P179" s="168"/>
      <c r="Q179" s="168"/>
      <c r="R179" s="168"/>
      <c r="X179" s="145" t="s">
        <v>236</v>
      </c>
    </row>
    <row r="180" spans="8:24" s="145" customFormat="1" ht="12.75">
      <c r="H180" s="152"/>
      <c r="L180" s="168"/>
      <c r="M180" s="168"/>
      <c r="N180" s="168"/>
      <c r="O180" s="168"/>
      <c r="P180" s="168"/>
      <c r="Q180" s="168"/>
      <c r="R180" s="168"/>
      <c r="X180" s="145" t="s">
        <v>301</v>
      </c>
    </row>
    <row r="181" spans="8:24" s="145" customFormat="1" ht="12.75">
      <c r="H181" s="152"/>
      <c r="L181" s="168"/>
      <c r="M181" s="168"/>
      <c r="N181" s="168"/>
      <c r="O181" s="168"/>
      <c r="P181" s="168"/>
      <c r="Q181" s="168"/>
      <c r="R181" s="168"/>
      <c r="X181" s="145" t="s">
        <v>237</v>
      </c>
    </row>
    <row r="182" spans="8:24" s="145" customFormat="1" ht="12.75">
      <c r="H182" s="152"/>
      <c r="L182" s="168"/>
      <c r="M182" s="168"/>
      <c r="N182" s="168"/>
      <c r="O182" s="168"/>
      <c r="P182" s="168"/>
      <c r="Q182" s="168"/>
      <c r="R182" s="168"/>
      <c r="X182" s="145" t="s">
        <v>238</v>
      </c>
    </row>
    <row r="183" spans="8:24" s="145" customFormat="1" ht="12.75">
      <c r="H183" s="152"/>
      <c r="L183" s="168"/>
      <c r="M183" s="168"/>
      <c r="N183" s="168"/>
      <c r="O183" s="168"/>
      <c r="P183" s="168"/>
      <c r="Q183" s="168"/>
      <c r="R183" s="168"/>
      <c r="X183" s="145" t="s">
        <v>239</v>
      </c>
    </row>
    <row r="184" spans="8:24" s="145" customFormat="1" ht="12.75">
      <c r="H184" s="152"/>
      <c r="L184" s="168"/>
      <c r="M184" s="168"/>
      <c r="N184" s="168"/>
      <c r="O184" s="168"/>
      <c r="P184" s="168"/>
      <c r="Q184" s="168"/>
      <c r="R184" s="168"/>
      <c r="X184" s="145" t="s">
        <v>240</v>
      </c>
    </row>
    <row r="185" spans="8:24" s="145" customFormat="1" ht="12.75">
      <c r="H185" s="152"/>
      <c r="L185" s="168"/>
      <c r="M185" s="168"/>
      <c r="N185" s="168"/>
      <c r="O185" s="168"/>
      <c r="P185" s="168"/>
      <c r="Q185" s="168"/>
      <c r="R185" s="168"/>
      <c r="X185" s="145" t="s">
        <v>302</v>
      </c>
    </row>
    <row r="186" spans="8:24" s="145" customFormat="1" ht="12.75">
      <c r="H186" s="152"/>
      <c r="L186" s="168"/>
      <c r="M186" s="168"/>
      <c r="N186" s="168"/>
      <c r="O186" s="168"/>
      <c r="P186" s="168"/>
      <c r="Q186" s="168"/>
      <c r="R186" s="168"/>
      <c r="X186" s="145" t="s">
        <v>303</v>
      </c>
    </row>
    <row r="187" spans="8:24" s="145" customFormat="1" ht="12.75">
      <c r="H187" s="152"/>
      <c r="L187" s="168"/>
      <c r="M187" s="168"/>
      <c r="N187" s="168"/>
      <c r="O187" s="168"/>
      <c r="P187" s="168"/>
      <c r="Q187" s="168"/>
      <c r="R187" s="168"/>
      <c r="X187" s="145" t="s">
        <v>241</v>
      </c>
    </row>
    <row r="188" spans="8:24" s="145" customFormat="1" ht="12.75">
      <c r="H188" s="152"/>
      <c r="L188" s="168"/>
      <c r="M188" s="168"/>
      <c r="N188" s="168"/>
      <c r="O188" s="168"/>
      <c r="P188" s="168"/>
      <c r="Q188" s="168"/>
      <c r="R188" s="168"/>
      <c r="X188" s="145" t="s">
        <v>242</v>
      </c>
    </row>
    <row r="189" spans="8:24" s="145" customFormat="1" ht="12.75">
      <c r="H189" s="152"/>
      <c r="L189" s="168"/>
      <c r="M189" s="168"/>
      <c r="N189" s="168"/>
      <c r="O189" s="168"/>
      <c r="P189" s="168"/>
      <c r="Q189" s="168"/>
      <c r="R189" s="168"/>
      <c r="X189" s="145" t="s">
        <v>243</v>
      </c>
    </row>
    <row r="190" spans="8:24" s="145" customFormat="1" ht="12.75">
      <c r="H190" s="152"/>
      <c r="L190" s="168"/>
      <c r="M190" s="168"/>
      <c r="N190" s="168"/>
      <c r="O190" s="168"/>
      <c r="P190" s="168"/>
      <c r="Q190" s="168"/>
      <c r="R190" s="168"/>
      <c r="X190" s="145" t="s">
        <v>304</v>
      </c>
    </row>
    <row r="191" spans="8:24" s="145" customFormat="1" ht="12.75">
      <c r="H191" s="152"/>
      <c r="L191" s="168"/>
      <c r="M191" s="168"/>
      <c r="N191" s="168"/>
      <c r="O191" s="168"/>
      <c r="P191" s="168"/>
      <c r="Q191" s="168"/>
      <c r="R191" s="168"/>
      <c r="X191" s="145" t="s">
        <v>244</v>
      </c>
    </row>
    <row r="192" spans="8:24" s="145" customFormat="1" ht="12.75">
      <c r="H192" s="152"/>
      <c r="L192" s="168"/>
      <c r="M192" s="168"/>
      <c r="N192" s="168"/>
      <c r="O192" s="168"/>
      <c r="P192" s="168"/>
      <c r="Q192" s="168"/>
      <c r="R192" s="168"/>
      <c r="X192" s="145" t="s">
        <v>305</v>
      </c>
    </row>
    <row r="193" spans="8:24" s="145" customFormat="1" ht="12.75">
      <c r="H193" s="152"/>
      <c r="L193" s="168"/>
      <c r="M193" s="168"/>
      <c r="N193" s="168"/>
      <c r="O193" s="168"/>
      <c r="P193" s="168"/>
      <c r="Q193" s="168"/>
      <c r="R193" s="168"/>
      <c r="X193" s="145" t="s">
        <v>245</v>
      </c>
    </row>
    <row r="194" spans="8:24" s="145" customFormat="1" ht="12.75">
      <c r="H194" s="152"/>
      <c r="L194" s="168"/>
      <c r="M194" s="168"/>
      <c r="N194" s="168"/>
      <c r="O194" s="168"/>
      <c r="P194" s="168"/>
      <c r="Q194" s="168"/>
      <c r="R194" s="168"/>
      <c r="X194" s="145" t="s">
        <v>306</v>
      </c>
    </row>
    <row r="195" spans="8:24" s="145" customFormat="1" ht="12.75">
      <c r="H195" s="152"/>
      <c r="L195" s="168"/>
      <c r="M195" s="168"/>
      <c r="N195" s="168"/>
      <c r="O195" s="168"/>
      <c r="P195" s="168"/>
      <c r="Q195" s="168"/>
      <c r="R195" s="168"/>
      <c r="X195" s="145" t="s">
        <v>246</v>
      </c>
    </row>
    <row r="196" spans="8:24" s="145" customFormat="1" ht="12.75">
      <c r="H196" s="152"/>
      <c r="L196" s="168"/>
      <c r="M196" s="168"/>
      <c r="N196" s="168"/>
      <c r="O196" s="168"/>
      <c r="P196" s="168"/>
      <c r="Q196" s="168"/>
      <c r="R196" s="168"/>
      <c r="X196" s="145" t="s">
        <v>247</v>
      </c>
    </row>
    <row r="197" spans="8:24" s="145" customFormat="1" ht="12.75">
      <c r="H197" s="152"/>
      <c r="L197" s="168"/>
      <c r="M197" s="168"/>
      <c r="N197" s="168"/>
      <c r="O197" s="168"/>
      <c r="P197" s="168"/>
      <c r="Q197" s="168"/>
      <c r="R197" s="168"/>
      <c r="X197" s="145" t="s">
        <v>248</v>
      </c>
    </row>
    <row r="198" spans="8:24" s="145" customFormat="1" ht="12.75">
      <c r="H198" s="152"/>
      <c r="L198" s="168"/>
      <c r="M198" s="168"/>
      <c r="N198" s="168"/>
      <c r="O198" s="168"/>
      <c r="P198" s="168"/>
      <c r="Q198" s="168"/>
      <c r="R198" s="168"/>
      <c r="X198" s="145" t="s">
        <v>307</v>
      </c>
    </row>
    <row r="199" spans="8:24" s="145" customFormat="1" ht="12.75">
      <c r="H199" s="152"/>
      <c r="L199" s="168"/>
      <c r="M199" s="168"/>
      <c r="N199" s="168"/>
      <c r="O199" s="168"/>
      <c r="P199" s="168"/>
      <c r="Q199" s="168"/>
      <c r="R199" s="168"/>
      <c r="X199" s="145" t="s">
        <v>249</v>
      </c>
    </row>
    <row r="200" spans="8:24" s="145" customFormat="1" ht="12.75">
      <c r="H200" s="152"/>
      <c r="L200" s="168"/>
      <c r="M200" s="168"/>
      <c r="N200" s="168"/>
      <c r="O200" s="168"/>
      <c r="P200" s="168"/>
      <c r="Q200" s="168"/>
      <c r="R200" s="168"/>
      <c r="X200" s="145" t="s">
        <v>250</v>
      </c>
    </row>
    <row r="201" spans="8:24" s="145" customFormat="1" ht="12.75">
      <c r="H201" s="152"/>
      <c r="L201" s="168"/>
      <c r="M201" s="168"/>
      <c r="N201" s="168"/>
      <c r="O201" s="168"/>
      <c r="P201" s="168"/>
      <c r="Q201" s="168"/>
      <c r="R201" s="168"/>
      <c r="X201" s="145" t="s">
        <v>251</v>
      </c>
    </row>
    <row r="202" spans="8:24" s="145" customFormat="1" ht="12.75">
      <c r="H202" s="152"/>
      <c r="L202" s="168"/>
      <c r="M202" s="168"/>
      <c r="N202" s="168"/>
      <c r="O202" s="168"/>
      <c r="P202" s="168"/>
      <c r="Q202" s="168"/>
      <c r="R202" s="168"/>
      <c r="X202" s="145" t="s">
        <v>252</v>
      </c>
    </row>
    <row r="203" spans="8:24" s="145" customFormat="1" ht="12.75">
      <c r="H203" s="152"/>
      <c r="L203" s="168"/>
      <c r="M203" s="168"/>
      <c r="N203" s="168"/>
      <c r="O203" s="168"/>
      <c r="P203" s="168"/>
      <c r="Q203" s="168"/>
      <c r="R203" s="168"/>
      <c r="X203" s="145" t="s">
        <v>253</v>
      </c>
    </row>
    <row r="204" spans="8:24" s="145" customFormat="1" ht="12.75">
      <c r="H204" s="152"/>
      <c r="L204" s="168"/>
      <c r="M204" s="168"/>
      <c r="N204" s="168"/>
      <c r="O204" s="168"/>
      <c r="P204" s="168"/>
      <c r="Q204" s="168"/>
      <c r="R204" s="168"/>
      <c r="X204" s="145" t="s">
        <v>117</v>
      </c>
    </row>
    <row r="205" spans="8:24" s="145" customFormat="1" ht="12.75">
      <c r="H205" s="152"/>
      <c r="L205" s="168"/>
      <c r="M205" s="168"/>
      <c r="N205" s="168"/>
      <c r="O205" s="168"/>
      <c r="P205" s="168"/>
      <c r="Q205" s="168"/>
      <c r="R205" s="168"/>
      <c r="X205" s="145" t="s">
        <v>254</v>
      </c>
    </row>
    <row r="206" spans="8:24" s="145" customFormat="1" ht="12.75">
      <c r="H206" s="152"/>
      <c r="L206" s="168"/>
      <c r="M206" s="168"/>
      <c r="N206" s="168"/>
      <c r="O206" s="168"/>
      <c r="P206" s="168"/>
      <c r="Q206" s="168"/>
      <c r="R206" s="168"/>
      <c r="X206" s="145" t="s">
        <v>308</v>
      </c>
    </row>
    <row r="207" spans="8:24" s="145" customFormat="1" ht="12.75">
      <c r="H207" s="152"/>
      <c r="L207" s="168"/>
      <c r="M207" s="168"/>
      <c r="N207" s="168"/>
      <c r="O207" s="168"/>
      <c r="P207" s="168"/>
      <c r="Q207" s="168"/>
      <c r="R207" s="168"/>
      <c r="X207" s="145" t="s">
        <v>309</v>
      </c>
    </row>
    <row r="208" spans="8:24" s="145" customFormat="1" ht="12.75">
      <c r="H208" s="152"/>
      <c r="L208" s="168"/>
      <c r="M208" s="168"/>
      <c r="N208" s="168"/>
      <c r="O208" s="168"/>
      <c r="P208" s="168"/>
      <c r="Q208" s="168"/>
      <c r="R208" s="168"/>
      <c r="X208" s="145" t="s">
        <v>255</v>
      </c>
    </row>
    <row r="209" spans="8:24" s="145" customFormat="1" ht="12.75">
      <c r="H209" s="152"/>
      <c r="L209" s="168"/>
      <c r="M209" s="168"/>
      <c r="N209" s="168"/>
      <c r="O209" s="168"/>
      <c r="P209" s="168"/>
      <c r="Q209" s="168"/>
      <c r="R209" s="168"/>
      <c r="X209" s="145" t="s">
        <v>256</v>
      </c>
    </row>
    <row r="210" spans="8:24" s="145" customFormat="1" ht="12.75">
      <c r="H210" s="152"/>
      <c r="L210" s="168"/>
      <c r="M210" s="168"/>
      <c r="N210" s="168"/>
      <c r="O210" s="168"/>
      <c r="P210" s="168"/>
      <c r="Q210" s="168"/>
      <c r="R210" s="168"/>
      <c r="X210" s="145" t="s">
        <v>310</v>
      </c>
    </row>
    <row r="211" spans="8:24" s="145" customFormat="1" ht="12.75">
      <c r="H211" s="152"/>
      <c r="L211" s="168"/>
      <c r="M211" s="168"/>
      <c r="N211" s="168"/>
      <c r="O211" s="168"/>
      <c r="P211" s="168"/>
      <c r="Q211" s="168"/>
      <c r="R211" s="168"/>
      <c r="X211" s="145" t="s">
        <v>257</v>
      </c>
    </row>
    <row r="212" spans="8:18" s="145" customFormat="1" ht="12.75">
      <c r="H212" s="152"/>
      <c r="L212" s="168"/>
      <c r="M212" s="168"/>
      <c r="N212" s="168"/>
      <c r="O212" s="168"/>
      <c r="P212" s="168"/>
      <c r="Q212" s="168"/>
      <c r="R212" s="168"/>
    </row>
    <row r="213" spans="8:18" s="145" customFormat="1" ht="12.75">
      <c r="H213" s="152"/>
      <c r="L213" s="168"/>
      <c r="M213" s="168"/>
      <c r="N213" s="168"/>
      <c r="O213" s="168"/>
      <c r="P213" s="168"/>
      <c r="Q213" s="168"/>
      <c r="R213" s="168"/>
    </row>
    <row r="214" spans="8:18" s="145" customFormat="1" ht="12.75">
      <c r="H214" s="152"/>
      <c r="L214" s="168"/>
      <c r="M214" s="168"/>
      <c r="N214" s="168"/>
      <c r="O214" s="168"/>
      <c r="P214" s="168"/>
      <c r="Q214" s="168"/>
      <c r="R214" s="168"/>
    </row>
    <row r="215" spans="8:18" s="145" customFormat="1" ht="12.75">
      <c r="H215" s="152"/>
      <c r="L215" s="168"/>
      <c r="M215" s="168"/>
      <c r="N215" s="168"/>
      <c r="O215" s="168"/>
      <c r="P215" s="168"/>
      <c r="Q215" s="168"/>
      <c r="R215" s="168"/>
    </row>
    <row r="216" spans="8:18" s="145" customFormat="1" ht="12.75">
      <c r="H216" s="152"/>
      <c r="L216" s="168"/>
      <c r="M216" s="168"/>
      <c r="N216" s="168"/>
      <c r="O216" s="168"/>
      <c r="P216" s="168"/>
      <c r="Q216" s="168"/>
      <c r="R216" s="168"/>
    </row>
    <row r="217" spans="8:18" s="145" customFormat="1" ht="12.75">
      <c r="H217" s="152"/>
      <c r="L217" s="168"/>
      <c r="M217" s="168"/>
      <c r="N217" s="168"/>
      <c r="O217" s="168"/>
      <c r="P217" s="168"/>
      <c r="Q217" s="168"/>
      <c r="R217" s="168"/>
    </row>
    <row r="218" spans="8:18" s="145" customFormat="1" ht="12.75">
      <c r="H218" s="152"/>
      <c r="L218" s="168"/>
      <c r="M218" s="168"/>
      <c r="N218" s="168"/>
      <c r="O218" s="168"/>
      <c r="P218" s="168"/>
      <c r="Q218" s="168"/>
      <c r="R218" s="168"/>
    </row>
    <row r="219" spans="8:18" s="145" customFormat="1" ht="12.75">
      <c r="H219" s="152"/>
      <c r="L219" s="168"/>
      <c r="M219" s="168"/>
      <c r="N219" s="168"/>
      <c r="O219" s="168"/>
      <c r="P219" s="168"/>
      <c r="Q219" s="168"/>
      <c r="R219" s="168"/>
    </row>
    <row r="220" spans="8:18" s="145" customFormat="1" ht="12.75">
      <c r="H220" s="152"/>
      <c r="L220" s="168"/>
      <c r="M220" s="168"/>
      <c r="N220" s="168"/>
      <c r="O220" s="168"/>
      <c r="P220" s="168"/>
      <c r="Q220" s="168"/>
      <c r="R220" s="168"/>
    </row>
    <row r="221" spans="8:18" s="145" customFormat="1" ht="12.75">
      <c r="H221" s="152"/>
      <c r="L221" s="168"/>
      <c r="M221" s="168"/>
      <c r="N221" s="168"/>
      <c r="O221" s="168"/>
      <c r="P221" s="168"/>
      <c r="Q221" s="168"/>
      <c r="R221" s="168"/>
    </row>
    <row r="222" spans="8:18" s="145" customFormat="1" ht="12.75">
      <c r="H222" s="152"/>
      <c r="L222" s="168"/>
      <c r="M222" s="168"/>
      <c r="N222" s="168"/>
      <c r="O222" s="168"/>
      <c r="P222" s="168"/>
      <c r="Q222" s="168"/>
      <c r="R222" s="168"/>
    </row>
    <row r="223" spans="8:18" s="145" customFormat="1" ht="12.75">
      <c r="H223" s="152"/>
      <c r="L223" s="168"/>
      <c r="M223" s="168"/>
      <c r="N223" s="168"/>
      <c r="O223" s="168"/>
      <c r="P223" s="168"/>
      <c r="Q223" s="168"/>
      <c r="R223" s="168"/>
    </row>
    <row r="224" spans="8:18" s="145" customFormat="1" ht="12.75">
      <c r="H224" s="152"/>
      <c r="L224" s="168"/>
      <c r="M224" s="168"/>
      <c r="N224" s="168"/>
      <c r="O224" s="168"/>
      <c r="P224" s="168"/>
      <c r="Q224" s="168"/>
      <c r="R224" s="168"/>
    </row>
    <row r="225" spans="8:18" s="145" customFormat="1" ht="12.75">
      <c r="H225" s="152"/>
      <c r="L225" s="168"/>
      <c r="M225" s="168"/>
      <c r="N225" s="168"/>
      <c r="O225" s="168"/>
      <c r="P225" s="168"/>
      <c r="Q225" s="168"/>
      <c r="R225" s="168"/>
    </row>
    <row r="226" spans="8:18" s="145" customFormat="1" ht="12.75">
      <c r="H226" s="152"/>
      <c r="L226" s="168"/>
      <c r="M226" s="168"/>
      <c r="N226" s="168"/>
      <c r="O226" s="168"/>
      <c r="P226" s="168"/>
      <c r="Q226" s="168"/>
      <c r="R226" s="168"/>
    </row>
    <row r="227" spans="8:18" s="145" customFormat="1" ht="12.75">
      <c r="H227" s="152"/>
      <c r="L227" s="168"/>
      <c r="M227" s="168"/>
      <c r="N227" s="168"/>
      <c r="O227" s="168"/>
      <c r="P227" s="168"/>
      <c r="Q227" s="168"/>
      <c r="R227" s="168"/>
    </row>
    <row r="228" spans="8:18" s="145" customFormat="1" ht="12.75">
      <c r="H228" s="152"/>
      <c r="L228" s="168"/>
      <c r="M228" s="168"/>
      <c r="N228" s="168"/>
      <c r="O228" s="168"/>
      <c r="P228" s="168"/>
      <c r="Q228" s="168"/>
      <c r="R228" s="168"/>
    </row>
    <row r="229" spans="8:18" s="145" customFormat="1" ht="12.75">
      <c r="H229" s="152"/>
      <c r="L229" s="168"/>
      <c r="M229" s="168"/>
      <c r="N229" s="168"/>
      <c r="O229" s="168"/>
      <c r="P229" s="168"/>
      <c r="Q229" s="168"/>
      <c r="R229" s="168"/>
    </row>
    <row r="230" spans="8:18" s="145" customFormat="1" ht="12.75">
      <c r="H230" s="152"/>
      <c r="L230" s="168"/>
      <c r="M230" s="168"/>
      <c r="N230" s="168"/>
      <c r="O230" s="168"/>
      <c r="P230" s="168"/>
      <c r="Q230" s="168"/>
      <c r="R230" s="168"/>
    </row>
    <row r="231" spans="8:18" s="145" customFormat="1" ht="12.75">
      <c r="H231" s="152"/>
      <c r="L231" s="168"/>
      <c r="M231" s="168"/>
      <c r="N231" s="168"/>
      <c r="O231" s="168"/>
      <c r="P231" s="168"/>
      <c r="Q231" s="168"/>
      <c r="R231" s="168"/>
    </row>
    <row r="232" spans="8:18" s="145" customFormat="1" ht="12.75">
      <c r="H232" s="152"/>
      <c r="L232" s="168"/>
      <c r="M232" s="168"/>
      <c r="N232" s="168"/>
      <c r="O232" s="168"/>
      <c r="P232" s="168"/>
      <c r="Q232" s="168"/>
      <c r="R232" s="168"/>
    </row>
    <row r="233" spans="8:18" s="145" customFormat="1" ht="12.75">
      <c r="H233" s="152"/>
      <c r="L233" s="168"/>
      <c r="M233" s="168"/>
      <c r="N233" s="168"/>
      <c r="O233" s="168"/>
      <c r="P233" s="168"/>
      <c r="Q233" s="168"/>
      <c r="R233" s="168"/>
    </row>
    <row r="234" spans="8:18" s="145" customFormat="1" ht="12.75">
      <c r="H234" s="152"/>
      <c r="L234" s="168"/>
      <c r="M234" s="168"/>
      <c r="N234" s="168"/>
      <c r="O234" s="168"/>
      <c r="P234" s="168"/>
      <c r="Q234" s="168"/>
      <c r="R234" s="168"/>
    </row>
    <row r="235" spans="8:18" s="145" customFormat="1" ht="12.75">
      <c r="H235" s="152"/>
      <c r="L235" s="168"/>
      <c r="M235" s="168"/>
      <c r="N235" s="168"/>
      <c r="O235" s="168"/>
      <c r="P235" s="168"/>
      <c r="Q235" s="168"/>
      <c r="R235" s="168"/>
    </row>
    <row r="236" spans="8:18" s="145" customFormat="1" ht="12.75">
      <c r="H236" s="152"/>
      <c r="L236" s="168"/>
      <c r="M236" s="168"/>
      <c r="N236" s="168"/>
      <c r="O236" s="168"/>
      <c r="P236" s="168"/>
      <c r="Q236" s="168"/>
      <c r="R236" s="168"/>
    </row>
    <row r="237" spans="8:18" s="145" customFormat="1" ht="12.75">
      <c r="H237" s="152"/>
      <c r="L237" s="168"/>
      <c r="M237" s="168"/>
      <c r="N237" s="168"/>
      <c r="O237" s="168"/>
      <c r="P237" s="168"/>
      <c r="Q237" s="168"/>
      <c r="R237" s="168"/>
    </row>
    <row r="238" spans="8:18" s="145" customFormat="1" ht="12.75">
      <c r="H238" s="152"/>
      <c r="L238" s="168"/>
      <c r="M238" s="168"/>
      <c r="N238" s="168"/>
      <c r="O238" s="168"/>
      <c r="P238" s="168"/>
      <c r="Q238" s="168"/>
      <c r="R238" s="168"/>
    </row>
    <row r="239" spans="8:18" s="145" customFormat="1" ht="12.75">
      <c r="H239" s="152"/>
      <c r="L239" s="168"/>
      <c r="M239" s="168"/>
      <c r="N239" s="168"/>
      <c r="O239" s="168"/>
      <c r="P239" s="168"/>
      <c r="Q239" s="168"/>
      <c r="R239" s="168"/>
    </row>
    <row r="240" spans="8:18" s="145" customFormat="1" ht="12.75">
      <c r="H240" s="152"/>
      <c r="L240" s="168"/>
      <c r="M240" s="168"/>
      <c r="N240" s="168"/>
      <c r="O240" s="168"/>
      <c r="P240" s="168"/>
      <c r="Q240" s="168"/>
      <c r="R240" s="168"/>
    </row>
    <row r="241" spans="8:18" s="145" customFormat="1" ht="12.75">
      <c r="H241" s="152"/>
      <c r="L241" s="168"/>
      <c r="M241" s="168"/>
      <c r="N241" s="168"/>
      <c r="O241" s="168"/>
      <c r="P241" s="168"/>
      <c r="Q241" s="168"/>
      <c r="R241" s="168"/>
    </row>
    <row r="242" spans="8:18" s="145" customFormat="1" ht="12.75">
      <c r="H242" s="152"/>
      <c r="L242" s="168"/>
      <c r="M242" s="168"/>
      <c r="N242" s="168"/>
      <c r="O242" s="168"/>
      <c r="P242" s="168"/>
      <c r="Q242" s="168"/>
      <c r="R242" s="168"/>
    </row>
    <row r="243" spans="8:18" s="145" customFormat="1" ht="12.75">
      <c r="H243" s="152"/>
      <c r="L243" s="168"/>
      <c r="M243" s="168"/>
      <c r="N243" s="168"/>
      <c r="O243" s="168"/>
      <c r="P243" s="168"/>
      <c r="Q243" s="168"/>
      <c r="R243" s="168"/>
    </row>
    <row r="244" spans="8:18" s="145" customFormat="1" ht="12.75">
      <c r="H244" s="152"/>
      <c r="L244" s="168"/>
      <c r="M244" s="168"/>
      <c r="N244" s="168"/>
      <c r="O244" s="168"/>
      <c r="P244" s="168"/>
      <c r="Q244" s="168"/>
      <c r="R244" s="168"/>
    </row>
    <row r="245" spans="8:18" s="145" customFormat="1" ht="12.75">
      <c r="H245" s="152"/>
      <c r="L245" s="168"/>
      <c r="M245" s="168"/>
      <c r="N245" s="168"/>
      <c r="O245" s="168"/>
      <c r="P245" s="168"/>
      <c r="Q245" s="168"/>
      <c r="R245" s="168"/>
    </row>
    <row r="246" spans="8:18" s="145" customFormat="1" ht="12.75">
      <c r="H246" s="152"/>
      <c r="L246" s="168"/>
      <c r="M246" s="168"/>
      <c r="N246" s="168"/>
      <c r="O246" s="168"/>
      <c r="P246" s="168"/>
      <c r="Q246" s="168"/>
      <c r="R246" s="168"/>
    </row>
    <row r="247" spans="8:18" s="145" customFormat="1" ht="12.75">
      <c r="H247" s="152"/>
      <c r="L247" s="168"/>
      <c r="M247" s="168"/>
      <c r="N247" s="168"/>
      <c r="O247" s="168"/>
      <c r="P247" s="168"/>
      <c r="Q247" s="168"/>
      <c r="R247" s="168"/>
    </row>
    <row r="248" spans="8:18" s="145" customFormat="1" ht="12.75">
      <c r="H248" s="152"/>
      <c r="L248" s="168"/>
      <c r="M248" s="168"/>
      <c r="N248" s="168"/>
      <c r="O248" s="168"/>
      <c r="P248" s="168"/>
      <c r="Q248" s="168"/>
      <c r="R248" s="168"/>
    </row>
    <row r="249" spans="8:18" s="145" customFormat="1" ht="12.75">
      <c r="H249" s="152"/>
      <c r="L249" s="168"/>
      <c r="M249" s="168"/>
      <c r="N249" s="168"/>
      <c r="O249" s="168"/>
      <c r="P249" s="168"/>
      <c r="Q249" s="168"/>
      <c r="R249" s="168"/>
    </row>
    <row r="250" spans="8:18" s="145" customFormat="1" ht="12.75">
      <c r="H250" s="152"/>
      <c r="L250" s="168"/>
      <c r="M250" s="168"/>
      <c r="N250" s="168"/>
      <c r="O250" s="168"/>
      <c r="P250" s="168"/>
      <c r="Q250" s="168"/>
      <c r="R250" s="168"/>
    </row>
    <row r="251" spans="8:18" s="145" customFormat="1" ht="12.75">
      <c r="H251" s="152"/>
      <c r="L251" s="168"/>
      <c r="M251" s="168"/>
      <c r="N251" s="168"/>
      <c r="O251" s="168"/>
      <c r="P251" s="168"/>
      <c r="Q251" s="168"/>
      <c r="R251" s="168"/>
    </row>
    <row r="252" spans="8:18" s="145" customFormat="1" ht="12.75">
      <c r="H252" s="152"/>
      <c r="L252" s="168"/>
      <c r="M252" s="168"/>
      <c r="N252" s="168"/>
      <c r="O252" s="168"/>
      <c r="P252" s="168"/>
      <c r="Q252" s="168"/>
      <c r="R252" s="168"/>
    </row>
    <row r="253" spans="8:18" s="145" customFormat="1" ht="12.75">
      <c r="H253" s="152"/>
      <c r="L253" s="168"/>
      <c r="M253" s="168"/>
      <c r="N253" s="168"/>
      <c r="O253" s="168"/>
      <c r="P253" s="168"/>
      <c r="Q253" s="168"/>
      <c r="R253" s="168"/>
    </row>
    <row r="254" spans="8:18" s="145" customFormat="1" ht="12.75">
      <c r="H254" s="152"/>
      <c r="L254" s="168"/>
      <c r="M254" s="168"/>
      <c r="N254" s="168"/>
      <c r="O254" s="168"/>
      <c r="P254" s="168"/>
      <c r="Q254" s="168"/>
      <c r="R254" s="168"/>
    </row>
    <row r="255" spans="8:18" s="145" customFormat="1" ht="12.75">
      <c r="H255" s="152"/>
      <c r="L255" s="168"/>
      <c r="M255" s="168"/>
      <c r="N255" s="168"/>
      <c r="O255" s="168"/>
      <c r="P255" s="168"/>
      <c r="Q255" s="168"/>
      <c r="R255" s="168"/>
    </row>
    <row r="256" spans="8:18" s="145" customFormat="1" ht="12.75">
      <c r="H256" s="152"/>
      <c r="L256" s="168"/>
      <c r="M256" s="168"/>
      <c r="N256" s="168"/>
      <c r="O256" s="168"/>
      <c r="P256" s="168"/>
      <c r="Q256" s="168"/>
      <c r="R256" s="168"/>
    </row>
    <row r="257" spans="8:18" s="145" customFormat="1" ht="12.75">
      <c r="H257" s="152"/>
      <c r="L257" s="168"/>
      <c r="M257" s="168"/>
      <c r="N257" s="168"/>
      <c r="O257" s="168"/>
      <c r="P257" s="168"/>
      <c r="Q257" s="168"/>
      <c r="R257" s="168"/>
    </row>
    <row r="258" spans="8:18" s="145" customFormat="1" ht="12.75">
      <c r="H258" s="152"/>
      <c r="L258" s="168"/>
      <c r="M258" s="168"/>
      <c r="N258" s="168"/>
      <c r="O258" s="168"/>
      <c r="P258" s="168"/>
      <c r="Q258" s="168"/>
      <c r="R258" s="168"/>
    </row>
    <row r="259" spans="8:18" s="145" customFormat="1" ht="12.75">
      <c r="H259" s="152"/>
      <c r="L259" s="168"/>
      <c r="M259" s="168"/>
      <c r="N259" s="168"/>
      <c r="O259" s="168"/>
      <c r="P259" s="168"/>
      <c r="Q259" s="168"/>
      <c r="R259" s="168"/>
    </row>
    <row r="260" spans="8:18" s="145" customFormat="1" ht="12.75">
      <c r="H260" s="152"/>
      <c r="L260" s="168"/>
      <c r="M260" s="168"/>
      <c r="N260" s="168"/>
      <c r="O260" s="168"/>
      <c r="P260" s="168"/>
      <c r="Q260" s="168"/>
      <c r="R260" s="168"/>
    </row>
    <row r="261" spans="8:18" s="145" customFormat="1" ht="12.75">
      <c r="H261" s="152"/>
      <c r="L261" s="168"/>
      <c r="M261" s="168"/>
      <c r="N261" s="168"/>
      <c r="O261" s="168"/>
      <c r="P261" s="168"/>
      <c r="Q261" s="168"/>
      <c r="R261" s="168"/>
    </row>
    <row r="262" spans="8:18" s="145" customFormat="1" ht="12.75">
      <c r="H262" s="152"/>
      <c r="L262" s="168"/>
      <c r="M262" s="168"/>
      <c r="N262" s="168"/>
      <c r="O262" s="168"/>
      <c r="P262" s="168"/>
      <c r="Q262" s="168"/>
      <c r="R262" s="168"/>
    </row>
    <row r="263" spans="8:18" s="145" customFormat="1" ht="12.75">
      <c r="H263" s="152"/>
      <c r="L263" s="168"/>
      <c r="M263" s="168"/>
      <c r="N263" s="168"/>
      <c r="O263" s="168"/>
      <c r="P263" s="168"/>
      <c r="Q263" s="168"/>
      <c r="R263" s="168"/>
    </row>
    <row r="264" spans="8:18" s="145" customFormat="1" ht="12.75">
      <c r="H264" s="152"/>
      <c r="L264" s="168"/>
      <c r="M264" s="168"/>
      <c r="N264" s="168"/>
      <c r="O264" s="168"/>
      <c r="P264" s="168"/>
      <c r="Q264" s="168"/>
      <c r="R264" s="168"/>
    </row>
    <row r="265" spans="8:18" s="145" customFormat="1" ht="12.75">
      <c r="H265" s="152"/>
      <c r="L265" s="168"/>
      <c r="M265" s="168"/>
      <c r="N265" s="168"/>
      <c r="O265" s="168"/>
      <c r="P265" s="168"/>
      <c r="Q265" s="168"/>
      <c r="R265" s="168"/>
    </row>
    <row r="266" spans="8:18" s="145" customFormat="1" ht="12.75">
      <c r="H266" s="152"/>
      <c r="L266" s="168"/>
      <c r="M266" s="168"/>
      <c r="N266" s="168"/>
      <c r="O266" s="168"/>
      <c r="P266" s="168"/>
      <c r="Q266" s="168"/>
      <c r="R266" s="168"/>
    </row>
    <row r="267" spans="8:18" s="145" customFormat="1" ht="12.75">
      <c r="H267" s="152"/>
      <c r="L267" s="168"/>
      <c r="M267" s="168"/>
      <c r="N267" s="168"/>
      <c r="O267" s="168"/>
      <c r="P267" s="168"/>
      <c r="Q267" s="168"/>
      <c r="R267" s="168"/>
    </row>
    <row r="268" spans="8:18" s="145" customFormat="1" ht="12.75">
      <c r="H268" s="152"/>
      <c r="L268" s="168"/>
      <c r="M268" s="168"/>
      <c r="N268" s="168"/>
      <c r="O268" s="168"/>
      <c r="P268" s="168"/>
      <c r="Q268" s="168"/>
      <c r="R268" s="168"/>
    </row>
    <row r="269" spans="8:18" s="145" customFormat="1" ht="12.75">
      <c r="H269" s="152"/>
      <c r="L269" s="168"/>
      <c r="M269" s="168"/>
      <c r="N269" s="168"/>
      <c r="O269" s="168"/>
      <c r="P269" s="168"/>
      <c r="Q269" s="168"/>
      <c r="R269" s="168"/>
    </row>
    <row r="270" spans="8:18" s="145" customFormat="1" ht="12.75">
      <c r="H270" s="152"/>
      <c r="L270" s="168"/>
      <c r="M270" s="168"/>
      <c r="N270" s="168"/>
      <c r="O270" s="168"/>
      <c r="P270" s="168"/>
      <c r="Q270" s="168"/>
      <c r="R270" s="168"/>
    </row>
    <row r="271" spans="8:18" s="145" customFormat="1" ht="12.75">
      <c r="H271" s="152"/>
      <c r="L271" s="168"/>
      <c r="M271" s="168"/>
      <c r="N271" s="168"/>
      <c r="O271" s="168"/>
      <c r="P271" s="168"/>
      <c r="Q271" s="168"/>
      <c r="R271" s="168"/>
    </row>
    <row r="272" spans="8:18" s="145" customFormat="1" ht="12.75">
      <c r="H272" s="152"/>
      <c r="L272" s="168"/>
      <c r="M272" s="168"/>
      <c r="N272" s="168"/>
      <c r="O272" s="168"/>
      <c r="P272" s="168"/>
      <c r="Q272" s="168"/>
      <c r="R272" s="168"/>
    </row>
    <row r="273" spans="8:18" s="145" customFormat="1" ht="12.75">
      <c r="H273" s="152"/>
      <c r="L273" s="168"/>
      <c r="M273" s="168"/>
      <c r="N273" s="168"/>
      <c r="O273" s="168"/>
      <c r="P273" s="168"/>
      <c r="Q273" s="168"/>
      <c r="R273" s="168"/>
    </row>
    <row r="274" spans="8:18" s="145" customFormat="1" ht="12.75">
      <c r="H274" s="152"/>
      <c r="L274" s="168"/>
      <c r="M274" s="168"/>
      <c r="N274" s="168"/>
      <c r="O274" s="168"/>
      <c r="P274" s="168"/>
      <c r="Q274" s="168"/>
      <c r="R274" s="168"/>
    </row>
    <row r="275" spans="8:18" s="145" customFormat="1" ht="12.75">
      <c r="H275" s="152"/>
      <c r="L275" s="168"/>
      <c r="M275" s="168"/>
      <c r="N275" s="168"/>
      <c r="O275" s="168"/>
      <c r="P275" s="168"/>
      <c r="Q275" s="168"/>
      <c r="R275" s="168"/>
    </row>
    <row r="276" spans="8:18" s="145" customFormat="1" ht="12.75">
      <c r="H276" s="152"/>
      <c r="L276" s="168"/>
      <c r="M276" s="168"/>
      <c r="N276" s="168"/>
      <c r="O276" s="168"/>
      <c r="P276" s="168"/>
      <c r="Q276" s="168"/>
      <c r="R276" s="168"/>
    </row>
    <row r="277" spans="8:18" s="145" customFormat="1" ht="12.75">
      <c r="H277" s="152"/>
      <c r="L277" s="168"/>
      <c r="M277" s="168"/>
      <c r="N277" s="168"/>
      <c r="O277" s="168"/>
      <c r="P277" s="168"/>
      <c r="Q277" s="168"/>
      <c r="R277" s="168"/>
    </row>
    <row r="278" spans="8:18" s="145" customFormat="1" ht="12.75">
      <c r="H278" s="152"/>
      <c r="L278" s="168"/>
      <c r="M278" s="168"/>
      <c r="N278" s="168"/>
      <c r="O278" s="168"/>
      <c r="P278" s="168"/>
      <c r="Q278" s="168"/>
      <c r="R278" s="168"/>
    </row>
    <row r="279" spans="8:18" s="145" customFormat="1" ht="12.75">
      <c r="H279" s="152"/>
      <c r="L279" s="168"/>
      <c r="M279" s="168"/>
      <c r="N279" s="168"/>
      <c r="O279" s="168"/>
      <c r="P279" s="168"/>
      <c r="Q279" s="168"/>
      <c r="R279" s="168"/>
    </row>
    <row r="280" spans="8:18" s="145" customFormat="1" ht="12.75">
      <c r="H280" s="152"/>
      <c r="L280" s="168"/>
      <c r="M280" s="168"/>
      <c r="N280" s="168"/>
      <c r="O280" s="168"/>
      <c r="P280" s="168"/>
      <c r="Q280" s="168"/>
      <c r="R280" s="168"/>
    </row>
    <row r="281" spans="8:18" s="145" customFormat="1" ht="12.75">
      <c r="H281" s="152"/>
      <c r="L281" s="168"/>
      <c r="M281" s="168"/>
      <c r="N281" s="168"/>
      <c r="O281" s="168"/>
      <c r="P281" s="168"/>
      <c r="Q281" s="168"/>
      <c r="R281" s="168"/>
    </row>
    <row r="282" spans="8:18" s="145" customFormat="1" ht="12.75">
      <c r="H282" s="152"/>
      <c r="L282" s="168"/>
      <c r="M282" s="168"/>
      <c r="N282" s="168"/>
      <c r="O282" s="168"/>
      <c r="P282" s="168"/>
      <c r="Q282" s="168"/>
      <c r="R282" s="168"/>
    </row>
    <row r="283" spans="8:18" s="145" customFormat="1" ht="12.75">
      <c r="H283" s="152"/>
      <c r="L283" s="168"/>
      <c r="M283" s="168"/>
      <c r="N283" s="168"/>
      <c r="O283" s="168"/>
      <c r="P283" s="168"/>
      <c r="Q283" s="168"/>
      <c r="R283" s="168"/>
    </row>
    <row r="284" spans="8:18" s="145" customFormat="1" ht="12.75">
      <c r="H284" s="152"/>
      <c r="L284" s="168"/>
      <c r="M284" s="168"/>
      <c r="N284" s="168"/>
      <c r="O284" s="168"/>
      <c r="P284" s="168"/>
      <c r="Q284" s="168"/>
      <c r="R284" s="168"/>
    </row>
    <row r="285" spans="8:18" s="145" customFormat="1" ht="12.75">
      <c r="H285" s="152"/>
      <c r="L285" s="168"/>
      <c r="M285" s="168"/>
      <c r="N285" s="168"/>
      <c r="O285" s="168"/>
      <c r="P285" s="168"/>
      <c r="Q285" s="168"/>
      <c r="R285" s="168"/>
    </row>
    <row r="286" spans="8:18" s="145" customFormat="1" ht="12.75">
      <c r="H286" s="152"/>
      <c r="L286" s="168"/>
      <c r="M286" s="168"/>
      <c r="N286" s="168"/>
      <c r="O286" s="168"/>
      <c r="P286" s="168"/>
      <c r="Q286" s="168"/>
      <c r="R286" s="168"/>
    </row>
    <row r="287" spans="8:18" s="145" customFormat="1" ht="12.75">
      <c r="H287" s="152"/>
      <c r="L287" s="168"/>
      <c r="M287" s="168"/>
      <c r="N287" s="168"/>
      <c r="O287" s="168"/>
      <c r="P287" s="168"/>
      <c r="Q287" s="168"/>
      <c r="R287" s="168"/>
    </row>
    <row r="288" spans="8:18" s="145" customFormat="1" ht="12.75">
      <c r="H288" s="152"/>
      <c r="L288" s="168"/>
      <c r="M288" s="168"/>
      <c r="N288" s="168"/>
      <c r="O288" s="168"/>
      <c r="P288" s="168"/>
      <c r="Q288" s="168"/>
      <c r="R288" s="168"/>
    </row>
    <row r="289" spans="8:18" s="145" customFormat="1" ht="12.75">
      <c r="H289" s="152"/>
      <c r="L289" s="168"/>
      <c r="M289" s="168"/>
      <c r="N289" s="168"/>
      <c r="O289" s="168"/>
      <c r="P289" s="168"/>
      <c r="Q289" s="168"/>
      <c r="R289" s="168"/>
    </row>
    <row r="290" spans="8:18" s="145" customFormat="1" ht="12.75">
      <c r="H290" s="152"/>
      <c r="L290" s="168"/>
      <c r="M290" s="168"/>
      <c r="N290" s="168"/>
      <c r="O290" s="168"/>
      <c r="P290" s="168"/>
      <c r="Q290" s="168"/>
      <c r="R290" s="168"/>
    </row>
    <row r="291" spans="8:18" s="145" customFormat="1" ht="12.75">
      <c r="H291" s="152"/>
      <c r="L291" s="168"/>
      <c r="M291" s="168"/>
      <c r="N291" s="168"/>
      <c r="O291" s="168"/>
      <c r="P291" s="168"/>
      <c r="Q291" s="168"/>
      <c r="R291" s="168"/>
    </row>
    <row r="292" spans="8:18" s="145" customFormat="1" ht="12.75">
      <c r="H292" s="152"/>
      <c r="L292" s="168"/>
      <c r="M292" s="168"/>
      <c r="N292" s="168"/>
      <c r="O292" s="168"/>
      <c r="P292" s="168"/>
      <c r="Q292" s="168"/>
      <c r="R292" s="168"/>
    </row>
    <row r="293" spans="8:18" s="145" customFormat="1" ht="12.75">
      <c r="H293" s="152"/>
      <c r="L293" s="168"/>
      <c r="M293" s="168"/>
      <c r="N293" s="168"/>
      <c r="O293" s="168"/>
      <c r="P293" s="168"/>
      <c r="Q293" s="168"/>
      <c r="R293" s="168"/>
    </row>
    <row r="294" spans="8:18" s="145" customFormat="1" ht="12.75">
      <c r="H294" s="152"/>
      <c r="L294" s="168"/>
      <c r="M294" s="168"/>
      <c r="N294" s="168"/>
      <c r="O294" s="168"/>
      <c r="P294" s="168"/>
      <c r="Q294" s="168"/>
      <c r="R294" s="168"/>
    </row>
    <row r="295" spans="8:18" s="145" customFormat="1" ht="12.75">
      <c r="H295" s="152"/>
      <c r="L295" s="168"/>
      <c r="M295" s="168"/>
      <c r="N295" s="168"/>
      <c r="O295" s="168"/>
      <c r="P295" s="168"/>
      <c r="Q295" s="168"/>
      <c r="R295" s="168"/>
    </row>
    <row r="296" spans="8:18" s="145" customFormat="1" ht="12.75">
      <c r="H296" s="152"/>
      <c r="L296" s="168"/>
      <c r="M296" s="168"/>
      <c r="N296" s="168"/>
      <c r="O296" s="168"/>
      <c r="P296" s="168"/>
      <c r="Q296" s="168"/>
      <c r="R296" s="168"/>
    </row>
    <row r="297" spans="8:18" s="145" customFormat="1" ht="12.75">
      <c r="H297" s="152"/>
      <c r="L297" s="168"/>
      <c r="M297" s="168"/>
      <c r="N297" s="168"/>
      <c r="O297" s="168"/>
      <c r="P297" s="168"/>
      <c r="Q297" s="168"/>
      <c r="R297" s="168"/>
    </row>
    <row r="298" spans="8:18" s="145" customFormat="1" ht="12.75">
      <c r="H298" s="152"/>
      <c r="L298" s="168"/>
      <c r="M298" s="168"/>
      <c r="N298" s="168"/>
      <c r="O298" s="168"/>
      <c r="P298" s="168"/>
      <c r="Q298" s="168"/>
      <c r="R298" s="168"/>
    </row>
    <row r="299" spans="8:18" s="145" customFormat="1" ht="12.75">
      <c r="H299" s="152"/>
      <c r="L299" s="168"/>
      <c r="M299" s="168"/>
      <c r="N299" s="168"/>
      <c r="O299" s="168"/>
      <c r="P299" s="168"/>
      <c r="Q299" s="168"/>
      <c r="R299" s="168"/>
    </row>
    <row r="300" spans="8:18" s="145" customFormat="1" ht="12.75">
      <c r="H300" s="152"/>
      <c r="L300" s="168"/>
      <c r="M300" s="168"/>
      <c r="N300" s="168"/>
      <c r="O300" s="168"/>
      <c r="P300" s="168"/>
      <c r="Q300" s="168"/>
      <c r="R300" s="168"/>
    </row>
  </sheetData>
  <sheetProtection formatCells="0" formatColumns="0" formatRows="0" insertHyperlinks="0" sort="0" autoFilter="0" pivotTables="0"/>
  <mergeCells count="1">
    <mergeCell ref="C24:D27"/>
  </mergeCells>
  <dataValidations count="1">
    <dataValidation errorStyle="information" type="list" allowBlank="1" showInputMessage="1" sqref="B18">
      <formula1>$Y$20:$Y$34</formula1>
    </dataValidation>
  </dataValidations>
  <hyperlinks>
    <hyperlink ref="D3" r:id="rId1" display="info@georgiagiftsandmore.com"/>
    <hyperlink ref="B4" location="Instructions" display="Click here for the INSTRUCTIONS sheet for more details"/>
  </hyperlinks>
  <printOptions/>
  <pageMargins left="0.75" right="0.75" top="1" bottom="1" header="0.5" footer="0.5"/>
  <pageSetup horizontalDpi="600" verticalDpi="600" orientation="landscape" paperSize="9" r:id="rId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6"/>
  <sheetViews>
    <sheetView zoomScalePageLayoutView="0" workbookViewId="0" topLeftCell="A4">
      <selection activeCell="E4" sqref="E4"/>
    </sheetView>
  </sheetViews>
  <sheetFormatPr defaultColWidth="9.140625" defaultRowHeight="12.75"/>
  <cols>
    <col min="1" max="1" width="25.7109375" style="0" customWidth="1"/>
    <col min="2" max="2" width="30.421875" style="0" bestFit="1" customWidth="1"/>
  </cols>
  <sheetData>
    <row r="1" ht="23.25">
      <c r="A1" s="193" t="s">
        <v>376</v>
      </c>
    </row>
    <row r="2" ht="13.5" thickBot="1"/>
    <row r="3" spans="1:2" ht="12.75">
      <c r="A3" s="194" t="s">
        <v>356</v>
      </c>
      <c r="B3" s="195"/>
    </row>
    <row r="4" spans="1:2" ht="12.75">
      <c r="A4" s="196" t="s">
        <v>357</v>
      </c>
      <c r="B4" s="197"/>
    </row>
    <row r="5" spans="1:2" ht="12.75">
      <c r="A5" s="196" t="s">
        <v>358</v>
      </c>
      <c r="B5" s="197"/>
    </row>
    <row r="6" spans="1:2" ht="12.75">
      <c r="A6" s="196" t="s">
        <v>359</v>
      </c>
      <c r="B6" s="197"/>
    </row>
    <row r="7" spans="1:2" ht="12.75">
      <c r="A7" s="196" t="s">
        <v>360</v>
      </c>
      <c r="B7" s="197"/>
    </row>
    <row r="8" spans="1:2" ht="12.75">
      <c r="A8" s="196" t="s">
        <v>361</v>
      </c>
      <c r="B8" s="197"/>
    </row>
    <row r="9" spans="1:2" ht="12.75">
      <c r="A9" s="196" t="s">
        <v>362</v>
      </c>
      <c r="B9" s="197"/>
    </row>
    <row r="10" spans="1:2" ht="12.75">
      <c r="A10" s="196" t="s">
        <v>363</v>
      </c>
      <c r="B10" s="197"/>
    </row>
    <row r="11" spans="1:2" ht="12.75">
      <c r="A11" s="196" t="s">
        <v>364</v>
      </c>
      <c r="B11" s="198"/>
    </row>
    <row r="12" spans="1:2" ht="12.75">
      <c r="A12" s="196" t="s">
        <v>365</v>
      </c>
      <c r="B12" s="199"/>
    </row>
    <row r="13" spans="1:2" ht="13.5" thickBot="1">
      <c r="A13" s="200" t="s">
        <v>366</v>
      </c>
      <c r="B13" s="201"/>
    </row>
    <row r="14" spans="1:2" ht="13.5" thickBot="1">
      <c r="A14" s="29"/>
      <c r="B14" s="85"/>
    </row>
    <row r="15" spans="1:2" ht="12.75">
      <c r="A15" s="194" t="s">
        <v>367</v>
      </c>
      <c r="B15" s="195"/>
    </row>
    <row r="16" spans="1:2" ht="12.75">
      <c r="A16" s="202" t="s">
        <v>368</v>
      </c>
      <c r="B16" s="197"/>
    </row>
    <row r="17" spans="1:2" ht="13.5" thickBot="1">
      <c r="A17" s="203" t="s">
        <v>369</v>
      </c>
      <c r="B17" s="204"/>
    </row>
    <row r="18" spans="1:2" ht="13.5" thickBot="1">
      <c r="A18" s="29"/>
      <c r="B18" s="85"/>
    </row>
    <row r="19" spans="1:2" ht="12.75">
      <c r="A19" s="194" t="s">
        <v>370</v>
      </c>
      <c r="B19" s="205"/>
    </row>
    <row r="20" spans="1:2" ht="12.75">
      <c r="A20" s="196" t="s">
        <v>371</v>
      </c>
      <c r="B20" s="197"/>
    </row>
    <row r="21" spans="1:2" ht="12.75">
      <c r="A21" s="196" t="s">
        <v>372</v>
      </c>
      <c r="B21" s="206"/>
    </row>
    <row r="22" spans="1:2" ht="12.75">
      <c r="A22" s="196" t="s">
        <v>373</v>
      </c>
      <c r="B22" s="207"/>
    </row>
    <row r="23" spans="1:2" ht="13.5" thickBot="1">
      <c r="A23" s="196" t="s">
        <v>374</v>
      </c>
      <c r="B23" s="208"/>
    </row>
    <row r="24" spans="1:2" ht="12.75">
      <c r="A24" s="29"/>
      <c r="B24" s="85"/>
    </row>
    <row r="25" spans="1:2" ht="12.75">
      <c r="A25" s="29"/>
      <c r="B25" s="85"/>
    </row>
    <row r="26" spans="1:2" ht="15">
      <c r="A26" s="209" t="s">
        <v>375</v>
      </c>
      <c r="B26" s="85"/>
    </row>
  </sheetData>
  <sheetProtection/>
  <dataValidations count="3">
    <dataValidation type="whole" allowBlank="1" showInputMessage="1" showErrorMessage="1" prompt="ENTER WHOLE NUMBER - NO DASHES - OR ()." sqref="B12">
      <formula1>0</formula1>
      <formula2>9999999999</formula2>
    </dataValidation>
    <dataValidation type="whole" allowBlank="1" showInputMessage="1" showErrorMessage="1" prompt="ENTER 5 DIGIT ZIP CODE ONLY&#10;" sqref="B11">
      <formula1>0</formula1>
      <formula2>99999</formula2>
    </dataValidation>
    <dataValidation allowBlank="1" showInputMessage="1" showErrorMessage="1" prompt="MM/YY" sqref="B22"/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R34"/>
  <sheetViews>
    <sheetView zoomScalePageLayoutView="0" workbookViewId="0" topLeftCell="A14">
      <selection activeCell="A30" sqref="A30"/>
    </sheetView>
  </sheetViews>
  <sheetFormatPr defaultColWidth="9.140625" defaultRowHeight="12.75"/>
  <cols>
    <col min="15" max="15" width="0" style="0" hidden="1" customWidth="1"/>
  </cols>
  <sheetData>
    <row r="1" spans="1:2" ht="18">
      <c r="A1" s="191" t="s">
        <v>336</v>
      </c>
      <c r="B1" s="182"/>
    </row>
    <row r="2" spans="1:15" ht="12.75">
      <c r="A2" s="18"/>
      <c r="O2" s="18" t="s">
        <v>328</v>
      </c>
    </row>
    <row r="3" spans="1:15" ht="12.75">
      <c r="A3" t="s">
        <v>355</v>
      </c>
      <c r="O3">
        <v>2</v>
      </c>
    </row>
    <row r="4" ht="12.75">
      <c r="A4" s="22" t="s">
        <v>337</v>
      </c>
    </row>
    <row r="6" ht="12.75">
      <c r="A6" s="190" t="s">
        <v>338</v>
      </c>
    </row>
    <row r="7" spans="1:18" ht="12.75">
      <c r="A7" s="22" t="s">
        <v>348</v>
      </c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</row>
    <row r="8" spans="3:18" ht="12.75"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</row>
    <row r="9" spans="1:18" ht="12.75">
      <c r="A9" s="190" t="s">
        <v>339</v>
      </c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</row>
    <row r="10" spans="1:18" ht="12.75">
      <c r="A10" s="22" t="s">
        <v>340</v>
      </c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</row>
    <row r="11" spans="3:18" ht="12.75"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</row>
    <row r="12" spans="1:18" ht="12.75">
      <c r="A12" s="22" t="s">
        <v>341</v>
      </c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</row>
    <row r="13" spans="3:18" ht="12.75"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71"/>
      <c r="N13" s="126"/>
      <c r="O13" s="126"/>
      <c r="P13" s="126"/>
      <c r="Q13" s="126"/>
      <c r="R13" s="126"/>
    </row>
    <row r="14" spans="1:18" ht="12.75">
      <c r="A14" s="22" t="s">
        <v>342</v>
      </c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</row>
    <row r="15" spans="3:18" ht="12.75"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</row>
    <row r="16" spans="1:18" ht="12.75">
      <c r="A16" s="22" t="s">
        <v>343</v>
      </c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</row>
    <row r="17" spans="3:18" ht="12.75"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</row>
    <row r="18" spans="1:18" ht="12.75">
      <c r="A18" s="22" t="s">
        <v>344</v>
      </c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</row>
    <row r="19" spans="3:18" ht="12.75"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</row>
    <row r="20" spans="1:18" ht="12.75">
      <c r="A20" s="22" t="s">
        <v>349</v>
      </c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</row>
    <row r="21" spans="3:18" ht="12.75"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</row>
    <row r="22" spans="1:18" ht="12.75">
      <c r="A22" s="22" t="s">
        <v>345</v>
      </c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</row>
    <row r="23" spans="3:18" ht="12.75"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</row>
    <row r="24" spans="1:18" ht="12.75">
      <c r="A24" s="22" t="s">
        <v>346</v>
      </c>
      <c r="C24" s="126"/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</row>
    <row r="25" spans="3:18" ht="12.75"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</row>
    <row r="26" spans="1:18" ht="12.75">
      <c r="A26" s="22" t="s">
        <v>350</v>
      </c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</row>
    <row r="27" spans="3:18" ht="12.75"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</row>
    <row r="28" spans="1:18" ht="12.75">
      <c r="A28" s="192" t="s">
        <v>378</v>
      </c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</row>
    <row r="29" spans="1:18" ht="12.75">
      <c r="A29" s="22" t="s">
        <v>379</v>
      </c>
      <c r="C29" s="126"/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</row>
    <row r="30" spans="3:18" ht="12.75">
      <c r="C30" s="126"/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</row>
    <row r="31" spans="1:18" ht="12.75">
      <c r="A31" s="22" t="s">
        <v>347</v>
      </c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</row>
    <row r="32" spans="3:18" ht="12.75"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</row>
    <row r="33" ht="12.75">
      <c r="A33" s="22" t="s">
        <v>351</v>
      </c>
    </row>
    <row r="34" ht="12.75">
      <c r="A34" s="22" t="s">
        <v>377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AG40"/>
  <sheetViews>
    <sheetView zoomScalePageLayoutView="0" workbookViewId="0" topLeftCell="A4">
      <selection activeCell="B27" sqref="B27"/>
    </sheetView>
  </sheetViews>
  <sheetFormatPr defaultColWidth="9.140625" defaultRowHeight="12.75"/>
  <cols>
    <col min="1" max="1" width="10.8515625" style="32" customWidth="1"/>
    <col min="2" max="2" width="5.28125" style="32" customWidth="1"/>
    <col min="3" max="3" width="10.28125" style="31" hidden="1" customWidth="1"/>
    <col min="4" max="4" width="16.00390625" style="31" hidden="1" customWidth="1"/>
    <col min="5" max="5" width="5.421875" style="30" customWidth="1"/>
    <col min="6" max="6" width="6.8515625" style="29" customWidth="1"/>
    <col min="7" max="7" width="1.7109375" style="29" customWidth="1"/>
    <col min="8" max="8" width="11.28125" style="29" customWidth="1"/>
    <col min="9" max="9" width="5.140625" style="29" customWidth="1"/>
    <col min="10" max="10" width="4.57421875" style="29" customWidth="1"/>
    <col min="11" max="11" width="14.28125" style="29" customWidth="1"/>
    <col min="12" max="12" width="2.7109375" style="29" customWidth="1"/>
    <col min="13" max="13" width="9.8515625" style="29" customWidth="1"/>
    <col min="14" max="14" width="12.421875" style="29" customWidth="1"/>
    <col min="15" max="15" width="0.85546875" style="29" customWidth="1"/>
    <col min="16" max="16" width="0.9921875" style="29" customWidth="1"/>
    <col min="17" max="21" width="9.140625" style="29" customWidth="1"/>
  </cols>
  <sheetData>
    <row r="1" spans="1:9" s="101" customFormat="1" ht="44.25" customHeight="1">
      <c r="A1" s="105"/>
      <c r="B1" s="105"/>
      <c r="C1" s="104"/>
      <c r="D1" s="104"/>
      <c r="E1" s="103"/>
      <c r="H1" s="102" t="s">
        <v>103</v>
      </c>
      <c r="I1" t="str">
        <f>CONCATENATE("http://www.giftbasketsoverseas.com/p/",oknBalanceDue,"/",N6)</f>
        <v>http://www.giftbasketsoverseas.com/p/0/0</v>
      </c>
    </row>
    <row r="2" spans="1:5" s="29" customFormat="1" ht="12" customHeight="1" thickBot="1">
      <c r="A2" s="32"/>
      <c r="B2" s="32"/>
      <c r="C2" s="31"/>
      <c r="D2" s="31"/>
      <c r="E2" s="30"/>
    </row>
    <row r="3" spans="1:15" ht="43.5" thickTop="1">
      <c r="A3" s="223" t="s">
        <v>102</v>
      </c>
      <c r="B3" s="223"/>
      <c r="F3" s="100"/>
      <c r="G3" s="97"/>
      <c r="H3" s="99" t="s">
        <v>101</v>
      </c>
      <c r="I3" s="98"/>
      <c r="J3" s="97"/>
      <c r="K3" s="97"/>
      <c r="L3" s="97"/>
      <c r="M3" s="97"/>
      <c r="N3" s="96" t="s">
        <v>100</v>
      </c>
      <c r="O3" s="95"/>
    </row>
    <row r="4" spans="1:14" ht="12.75">
      <c r="A4" s="91" t="s">
        <v>99</v>
      </c>
      <c r="B4" s="83">
        <f>oknSubTotal</f>
        <v>0</v>
      </c>
      <c r="F4" s="42"/>
      <c r="G4" s="41"/>
      <c r="H4" s="41" t="s">
        <v>98</v>
      </c>
      <c r="I4" s="41"/>
      <c r="J4" s="41"/>
      <c r="K4" s="41"/>
      <c r="L4" s="41"/>
      <c r="M4" s="41"/>
      <c r="N4" s="66"/>
    </row>
    <row r="5" spans="1:15" ht="18">
      <c r="A5" s="94" t="str">
        <f>IF(oknTaxType=0,"",oknTax1Name&amp;"@"&amp;oknTax1Rate*100&amp;"%")</f>
        <v>MA STATE TAX@6.25%</v>
      </c>
      <c r="B5" s="83">
        <f>IF(oknTaxType=0,"",oknTax1)</f>
        <v>0</v>
      </c>
      <c r="F5" s="42"/>
      <c r="G5" s="41"/>
      <c r="H5" s="41" t="s">
        <v>97</v>
      </c>
      <c r="I5" s="41"/>
      <c r="J5" s="41"/>
      <c r="K5" s="41"/>
      <c r="L5" s="41"/>
      <c r="M5" s="89" t="s">
        <v>96</v>
      </c>
      <c r="N5" s="93">
        <f>'GGFL Bulk Order Form'!B8</f>
        <v>42706</v>
      </c>
      <c r="O5" s="92"/>
    </row>
    <row r="6" spans="1:15" ht="12.75">
      <c r="A6" s="91" t="s">
        <v>95</v>
      </c>
      <c r="B6" s="83">
        <f>oknShippingCost</f>
        <v>0</v>
      </c>
      <c r="F6" s="42"/>
      <c r="G6" s="41"/>
      <c r="H6" s="90" t="s">
        <v>105</v>
      </c>
      <c r="I6" s="41"/>
      <c r="J6" s="41"/>
      <c r="K6" s="41"/>
      <c r="L6" s="41"/>
      <c r="M6" s="89" t="s">
        <v>94</v>
      </c>
      <c r="N6" s="88">
        <f>'GGFL Bulk Order Form'!B19</f>
        <v>0</v>
      </c>
      <c r="O6" s="85"/>
    </row>
    <row r="7" spans="1:15" ht="11.25" customHeight="1">
      <c r="A7" s="84" t="s">
        <v>69</v>
      </c>
      <c r="B7" s="83">
        <f>oknTotal</f>
        <v>0</v>
      </c>
      <c r="F7" s="42"/>
      <c r="G7" s="41"/>
      <c r="H7" s="121" t="s">
        <v>93</v>
      </c>
      <c r="I7" s="41"/>
      <c r="J7" s="41"/>
      <c r="K7" s="41"/>
      <c r="L7" s="41"/>
      <c r="M7" s="87"/>
      <c r="N7" s="86"/>
      <c r="O7" s="85"/>
    </row>
    <row r="8" spans="1:14" ht="21.75" customHeight="1">
      <c r="A8" s="84" t="s">
        <v>92</v>
      </c>
      <c r="B8" s="83">
        <f>oknPayments</f>
        <v>0</v>
      </c>
      <c r="C8" s="31" t="s">
        <v>91</v>
      </c>
      <c r="F8" s="42"/>
      <c r="G8" s="41"/>
      <c r="H8" s="41"/>
      <c r="I8" s="41"/>
      <c r="J8" s="41"/>
      <c r="K8" s="41"/>
      <c r="L8" s="41"/>
      <c r="M8" s="41"/>
      <c r="N8" s="66"/>
    </row>
    <row r="9" spans="1:14" ht="16.5" customHeight="1">
      <c r="A9" s="84" t="s">
        <v>90</v>
      </c>
      <c r="B9" s="83">
        <f>oknBalanceDue</f>
        <v>0</v>
      </c>
      <c r="C9" s="78">
        <v>2</v>
      </c>
      <c r="D9" s="77"/>
      <c r="F9" s="82" t="s">
        <v>89</v>
      </c>
      <c r="G9" s="41"/>
      <c r="H9" s="118"/>
      <c r="I9" s="107"/>
      <c r="J9" s="107"/>
      <c r="K9" s="76"/>
      <c r="L9" s="76"/>
      <c r="M9" s="81" t="s">
        <v>88</v>
      </c>
      <c r="N9" s="80" t="s">
        <v>87</v>
      </c>
    </row>
    <row r="10" spans="3:14" ht="12.75">
      <c r="C10" s="78">
        <v>0</v>
      </c>
      <c r="D10" s="77"/>
      <c r="F10" s="42"/>
      <c r="G10" s="79"/>
      <c r="H10" s="224">
        <f>'GGFL Bulk Order Form'!B10</f>
        <v>0</v>
      </c>
      <c r="I10" s="225"/>
      <c r="J10" s="225"/>
      <c r="K10" s="76"/>
      <c r="L10" s="76"/>
      <c r="M10" s="226"/>
      <c r="N10" s="227"/>
    </row>
    <row r="11" spans="3:14" ht="12.75">
      <c r="C11" s="78">
        <v>0</v>
      </c>
      <c r="D11" s="77"/>
      <c r="F11" s="42"/>
      <c r="G11" s="41"/>
      <c r="H11" s="224">
        <f>'GGFL Bulk Order Form'!B11</f>
        <v>0</v>
      </c>
      <c r="I11" s="225"/>
      <c r="J11" s="225"/>
      <c r="K11" s="76"/>
      <c r="L11" s="76"/>
      <c r="M11" s="226"/>
      <c r="N11" s="227"/>
    </row>
    <row r="12" spans="3:14" ht="12.75">
      <c r="C12" s="78">
        <v>0.065</v>
      </c>
      <c r="D12" s="77"/>
      <c r="F12" s="42"/>
      <c r="G12" s="41"/>
      <c r="H12" s="224">
        <f>'GGFL Bulk Order Form'!B12</f>
        <v>0</v>
      </c>
      <c r="I12" s="225"/>
      <c r="J12" s="225"/>
      <c r="K12" s="76"/>
      <c r="L12" s="76"/>
      <c r="M12" s="228"/>
      <c r="N12" s="227"/>
    </row>
    <row r="13" spans="3:14" ht="12.75">
      <c r="C13" s="78">
        <v>0.032</v>
      </c>
      <c r="D13" s="77"/>
      <c r="F13" s="42"/>
      <c r="G13" s="41"/>
      <c r="H13" s="224">
        <f>'GGFL Bulk Order Form'!B13</f>
        <v>0</v>
      </c>
      <c r="I13" s="225"/>
      <c r="J13" s="225"/>
      <c r="K13" s="76"/>
      <c r="L13" s="76"/>
      <c r="M13" s="228"/>
      <c r="N13" s="227"/>
    </row>
    <row r="14" spans="6:14" ht="12.75">
      <c r="F14" s="42"/>
      <c r="G14" s="41"/>
      <c r="H14" s="224">
        <f>'GGFL Bulk Order Form'!B14</f>
        <v>0</v>
      </c>
      <c r="I14" s="225"/>
      <c r="J14" s="225"/>
      <c r="K14" s="76"/>
      <c r="L14" s="76"/>
      <c r="M14" s="228"/>
      <c r="N14" s="227"/>
    </row>
    <row r="15" spans="6:14" ht="21.75" customHeight="1">
      <c r="F15" s="42"/>
      <c r="G15" s="41"/>
      <c r="H15" s="76"/>
      <c r="I15" s="76"/>
      <c r="J15" s="76"/>
      <c r="K15" s="76"/>
      <c r="L15" s="76"/>
      <c r="M15" s="76"/>
      <c r="N15" s="75"/>
    </row>
    <row r="16" spans="1:21" s="44" customFormat="1" ht="19.5" customHeight="1">
      <c r="A16" s="74"/>
      <c r="B16" s="74"/>
      <c r="C16" s="50"/>
      <c r="D16" s="50"/>
      <c r="E16" s="49"/>
      <c r="F16" s="229" t="s">
        <v>86</v>
      </c>
      <c r="G16" s="230"/>
      <c r="H16" s="231" t="s">
        <v>85</v>
      </c>
      <c r="I16" s="230"/>
      <c r="J16" s="73"/>
      <c r="K16" s="72" t="s">
        <v>84</v>
      </c>
      <c r="L16" s="64"/>
      <c r="M16" s="71"/>
      <c r="N16" s="70" t="s">
        <v>83</v>
      </c>
      <c r="O16" s="62"/>
      <c r="P16" s="45"/>
      <c r="Q16" s="45"/>
      <c r="R16" s="45"/>
      <c r="S16" s="45"/>
      <c r="T16" s="45"/>
      <c r="U16" s="45"/>
    </row>
    <row r="17" spans="6:14" ht="14.25" customHeight="1">
      <c r="F17" s="42"/>
      <c r="G17" s="41"/>
      <c r="H17" s="232" t="s">
        <v>82</v>
      </c>
      <c r="I17" s="233"/>
      <c r="J17" s="69"/>
      <c r="K17" s="106">
        <f>'GGFL Bulk Order Form'!S31</f>
        <v>0</v>
      </c>
      <c r="L17" s="41"/>
      <c r="N17" s="68">
        <f>'GGFL Bulk Order Form'!B8</f>
        <v>42706</v>
      </c>
    </row>
    <row r="18" spans="6:14" ht="14.25" customHeight="1">
      <c r="F18" s="42"/>
      <c r="G18" s="41"/>
      <c r="H18" s="41"/>
      <c r="I18" s="41"/>
      <c r="J18" s="67"/>
      <c r="K18" s="41"/>
      <c r="L18" s="41"/>
      <c r="M18" s="41"/>
      <c r="N18" s="66"/>
    </row>
    <row r="19" spans="1:21" s="44" customFormat="1" ht="19.5" customHeight="1">
      <c r="A19" s="51"/>
      <c r="B19" s="65" t="s">
        <v>81</v>
      </c>
      <c r="C19" s="50" t="s">
        <v>80</v>
      </c>
      <c r="D19" s="50" t="s">
        <v>79</v>
      </c>
      <c r="E19" s="49"/>
      <c r="F19" s="229" t="s">
        <v>78</v>
      </c>
      <c r="G19" s="230"/>
      <c r="H19" s="231" t="s">
        <v>77</v>
      </c>
      <c r="I19" s="234"/>
      <c r="J19" s="230"/>
      <c r="K19" s="231" t="s">
        <v>76</v>
      </c>
      <c r="L19" s="230"/>
      <c r="M19" s="64" t="s">
        <v>75</v>
      </c>
      <c r="N19" s="63" t="s">
        <v>74</v>
      </c>
      <c r="O19" s="62"/>
      <c r="P19" s="45"/>
      <c r="Q19" s="45"/>
      <c r="R19" s="45"/>
      <c r="S19" s="45"/>
      <c r="T19" s="45"/>
      <c r="U19" s="45"/>
    </row>
    <row r="20" spans="1:21" s="33" customFormat="1" ht="12.75">
      <c r="A20" s="38"/>
      <c r="B20" s="38"/>
      <c r="C20" s="37"/>
      <c r="D20" s="37"/>
      <c r="E20" s="36"/>
      <c r="F20" s="55"/>
      <c r="G20" s="35"/>
      <c r="H20" s="212"/>
      <c r="I20" s="213"/>
      <c r="J20" s="214"/>
      <c r="K20" s="215"/>
      <c r="L20" s="216"/>
      <c r="M20" s="61"/>
      <c r="N20" s="60">
        <f aca="true" t="shared" si="0" ref="N20:N31">ROUND(K20*M20,2)</f>
        <v>0</v>
      </c>
      <c r="O20" s="34"/>
      <c r="P20" s="34"/>
      <c r="Q20" s="45"/>
      <c r="R20" s="34"/>
      <c r="S20" s="34"/>
      <c r="T20" s="34"/>
      <c r="U20" s="34"/>
    </row>
    <row r="21" spans="6:17" ht="12.75">
      <c r="F21" s="55"/>
      <c r="H21" s="212"/>
      <c r="I21" s="213"/>
      <c r="J21" s="214"/>
      <c r="K21" s="215"/>
      <c r="L21" s="216"/>
      <c r="M21" s="61"/>
      <c r="N21" s="60">
        <f t="shared" si="0"/>
        <v>0</v>
      </c>
      <c r="Q21" s="45"/>
    </row>
    <row r="22" spans="6:17" ht="12.75">
      <c r="F22" s="55"/>
      <c r="H22" s="212"/>
      <c r="I22" s="213"/>
      <c r="J22" s="214"/>
      <c r="K22" s="215"/>
      <c r="L22" s="216"/>
      <c r="M22" s="61"/>
      <c r="N22" s="60">
        <f t="shared" si="0"/>
        <v>0</v>
      </c>
      <c r="Q22" s="45"/>
    </row>
    <row r="23" spans="6:17" ht="12.75">
      <c r="F23" s="55"/>
      <c r="H23" s="212"/>
      <c r="I23" s="213"/>
      <c r="J23" s="214"/>
      <c r="K23" s="215"/>
      <c r="L23" s="216"/>
      <c r="M23" s="61"/>
      <c r="N23" s="60">
        <f t="shared" si="0"/>
        <v>0</v>
      </c>
      <c r="Q23" s="45"/>
    </row>
    <row r="24" spans="6:17" ht="12.75">
      <c r="F24" s="55"/>
      <c r="H24" s="212"/>
      <c r="I24" s="213"/>
      <c r="J24" s="214"/>
      <c r="K24" s="215"/>
      <c r="L24" s="216"/>
      <c r="M24" s="113"/>
      <c r="N24" s="60">
        <f>ROUND(K24*M24,2)</f>
        <v>0</v>
      </c>
      <c r="Q24" s="45"/>
    </row>
    <row r="25" spans="6:17" ht="12.75">
      <c r="F25" s="55"/>
      <c r="H25" s="212"/>
      <c r="I25" s="213"/>
      <c r="J25" s="214"/>
      <c r="K25" s="215"/>
      <c r="L25" s="216"/>
      <c r="M25" s="61"/>
      <c r="N25" s="60">
        <f>ROUND(K25*M25,2)</f>
        <v>0</v>
      </c>
      <c r="Q25" s="45"/>
    </row>
    <row r="26" spans="6:17" ht="12.75">
      <c r="F26" s="55"/>
      <c r="H26" s="212"/>
      <c r="I26" s="213"/>
      <c r="J26" s="214"/>
      <c r="K26" s="215"/>
      <c r="L26" s="216"/>
      <c r="M26" s="61"/>
      <c r="N26" s="60">
        <f t="shared" si="0"/>
        <v>0</v>
      </c>
      <c r="Q26" s="45"/>
    </row>
    <row r="27" spans="6:17" ht="12.75">
      <c r="F27" s="55"/>
      <c r="H27" s="212"/>
      <c r="I27" s="213"/>
      <c r="J27" s="214"/>
      <c r="K27" s="215"/>
      <c r="L27" s="216"/>
      <c r="M27" s="61"/>
      <c r="N27" s="60">
        <f t="shared" si="0"/>
        <v>0</v>
      </c>
      <c r="Q27" s="45"/>
    </row>
    <row r="28" spans="6:17" ht="12.75">
      <c r="F28" s="55"/>
      <c r="H28" s="212"/>
      <c r="I28" s="213"/>
      <c r="J28" s="214"/>
      <c r="K28" s="215"/>
      <c r="L28" s="216"/>
      <c r="M28" s="61"/>
      <c r="N28" s="60">
        <f t="shared" si="0"/>
        <v>0</v>
      </c>
      <c r="Q28" s="45"/>
    </row>
    <row r="29" spans="6:17" ht="12.75">
      <c r="F29" s="55"/>
      <c r="H29" s="212"/>
      <c r="I29" s="213"/>
      <c r="J29" s="214"/>
      <c r="K29" s="215"/>
      <c r="L29" s="216"/>
      <c r="M29" s="61"/>
      <c r="N29" s="60">
        <f t="shared" si="0"/>
        <v>0</v>
      </c>
      <c r="Q29" s="45"/>
    </row>
    <row r="30" spans="6:17" ht="12.75">
      <c r="F30" s="55"/>
      <c r="H30" s="212"/>
      <c r="I30" s="213"/>
      <c r="J30" s="214"/>
      <c r="K30" s="215"/>
      <c r="L30" s="216"/>
      <c r="M30" s="61"/>
      <c r="N30" s="60">
        <f t="shared" si="0"/>
        <v>0</v>
      </c>
      <c r="Q30" s="45"/>
    </row>
    <row r="31" spans="6:33" ht="12.75">
      <c r="F31" s="55"/>
      <c r="H31" s="212"/>
      <c r="I31" s="213"/>
      <c r="J31" s="214"/>
      <c r="K31" s="215"/>
      <c r="L31" s="216"/>
      <c r="M31" s="61"/>
      <c r="N31" s="60">
        <f t="shared" si="0"/>
        <v>0</v>
      </c>
      <c r="Q31" s="45"/>
      <c r="AG31" s="45"/>
    </row>
    <row r="32" spans="6:14" ht="12.75">
      <c r="F32" s="55"/>
      <c r="G32" s="54"/>
      <c r="H32" s="54"/>
      <c r="I32" s="54"/>
      <c r="J32" s="54"/>
      <c r="K32" s="54"/>
      <c r="L32" s="47"/>
      <c r="M32" s="56" t="s">
        <v>73</v>
      </c>
      <c r="N32" s="57">
        <f>'GGFL Bulk Order Form'!B21</f>
        <v>0</v>
      </c>
    </row>
    <row r="33" spans="6:24" ht="12.75">
      <c r="F33" s="55"/>
      <c r="G33" s="54"/>
      <c r="H33" s="54"/>
      <c r="I33" s="54"/>
      <c r="J33" s="54"/>
      <c r="K33" s="54"/>
      <c r="L33" s="59" t="s">
        <v>72</v>
      </c>
      <c r="M33" s="58">
        <v>0.0625</v>
      </c>
      <c r="N33" s="57"/>
      <c r="X33" s="112">
        <f>SUM(N20:N31)</f>
        <v>0</v>
      </c>
    </row>
    <row r="34" spans="6:14" ht="12.75">
      <c r="F34" s="55"/>
      <c r="G34" s="54"/>
      <c r="H34" s="54"/>
      <c r="I34" s="54"/>
      <c r="J34" s="54"/>
      <c r="K34" s="54"/>
      <c r="L34" s="47"/>
      <c r="M34" s="56" t="s">
        <v>71</v>
      </c>
      <c r="N34" s="52">
        <f>'GGFL Bulk Order Form'!B23</f>
        <v>0</v>
      </c>
    </row>
    <row r="35" spans="6:14" ht="12.75" hidden="1">
      <c r="F35" s="55"/>
      <c r="G35" s="54"/>
      <c r="H35" s="54"/>
      <c r="I35" s="54"/>
      <c r="J35" s="54"/>
      <c r="K35" s="54"/>
      <c r="L35" s="47"/>
      <c r="M35" s="53" t="s">
        <v>70</v>
      </c>
      <c r="N35" s="52">
        <f>'GGFL Bulk Order Form'!B24</f>
        <v>0</v>
      </c>
    </row>
    <row r="36" spans="6:14" ht="12.75">
      <c r="F36" s="48"/>
      <c r="G36" s="47"/>
      <c r="H36" s="47"/>
      <c r="I36" s="47"/>
      <c r="J36" s="47"/>
      <c r="K36" s="47"/>
      <c r="L36" s="47"/>
      <c r="M36" s="40" t="s">
        <v>69</v>
      </c>
      <c r="N36" s="46">
        <f>'GGFL Bulk Order Form'!B25</f>
        <v>0</v>
      </c>
    </row>
    <row r="37" spans="6:14" ht="12.75">
      <c r="F37" s="42"/>
      <c r="G37" s="41"/>
      <c r="H37" s="41"/>
      <c r="I37" s="41"/>
      <c r="J37" s="41"/>
      <c r="K37" s="41"/>
      <c r="L37" s="41"/>
      <c r="M37" s="40" t="s">
        <v>68</v>
      </c>
      <c r="N37" s="43"/>
    </row>
    <row r="38" spans="6:24" ht="12.75">
      <c r="F38" s="42"/>
      <c r="G38" s="41"/>
      <c r="H38" s="41"/>
      <c r="I38" s="41"/>
      <c r="J38" s="41"/>
      <c r="K38" s="41"/>
      <c r="L38" s="41"/>
      <c r="M38" s="40" t="s">
        <v>67</v>
      </c>
      <c r="N38" s="39">
        <f>oknTotal-oknPayments</f>
        <v>0</v>
      </c>
      <c r="X38" s="114">
        <f>oknSubTotal-X33</f>
        <v>0</v>
      </c>
    </row>
    <row r="39" spans="6:14" ht="12.75">
      <c r="F39" s="217" t="s">
        <v>66</v>
      </c>
      <c r="G39" s="218"/>
      <c r="H39" s="218"/>
      <c r="I39" s="218"/>
      <c r="J39" s="218"/>
      <c r="K39" s="218"/>
      <c r="L39" s="218"/>
      <c r="M39" s="218"/>
      <c r="N39" s="219"/>
    </row>
    <row r="40" spans="6:14" ht="13.5" thickBot="1">
      <c r="F40" s="220"/>
      <c r="G40" s="221"/>
      <c r="H40" s="221"/>
      <c r="I40" s="221"/>
      <c r="J40" s="221"/>
      <c r="K40" s="221"/>
      <c r="L40" s="221"/>
      <c r="M40" s="221"/>
      <c r="N40" s="222"/>
    </row>
    <row r="41" ht="13.5" thickTop="1"/>
  </sheetData>
  <sheetProtection/>
  <mergeCells count="43">
    <mergeCell ref="F16:G16"/>
    <mergeCell ref="H16:I16"/>
    <mergeCell ref="H14:J14"/>
    <mergeCell ref="M14:N14"/>
    <mergeCell ref="H23:J23"/>
    <mergeCell ref="K23:L23"/>
    <mergeCell ref="H17:I17"/>
    <mergeCell ref="F19:G19"/>
    <mergeCell ref="H19:J19"/>
    <mergeCell ref="K19:L19"/>
    <mergeCell ref="A3:B3"/>
    <mergeCell ref="H10:J10"/>
    <mergeCell ref="M10:N10"/>
    <mergeCell ref="H11:J11"/>
    <mergeCell ref="M11:N11"/>
    <mergeCell ref="H13:J13"/>
    <mergeCell ref="M13:N13"/>
    <mergeCell ref="M12:N12"/>
    <mergeCell ref="H12:J12"/>
    <mergeCell ref="H20:J20"/>
    <mergeCell ref="K20:L20"/>
    <mergeCell ref="H26:J26"/>
    <mergeCell ref="K26:L26"/>
    <mergeCell ref="H27:J27"/>
    <mergeCell ref="K27:L27"/>
    <mergeCell ref="H25:J25"/>
    <mergeCell ref="K25:L25"/>
    <mergeCell ref="F39:N39"/>
    <mergeCell ref="F40:N40"/>
    <mergeCell ref="H21:J21"/>
    <mergeCell ref="K21:L21"/>
    <mergeCell ref="H22:J22"/>
    <mergeCell ref="K22:L22"/>
    <mergeCell ref="H28:J28"/>
    <mergeCell ref="K28:L28"/>
    <mergeCell ref="H24:J24"/>
    <mergeCell ref="K24:L24"/>
    <mergeCell ref="H31:J31"/>
    <mergeCell ref="K31:L31"/>
    <mergeCell ref="H29:J29"/>
    <mergeCell ref="K29:L29"/>
    <mergeCell ref="H30:J30"/>
    <mergeCell ref="K30:L30"/>
  </mergeCells>
  <dataValidations count="6">
    <dataValidation type="decimal" operator="lessThanOrEqual" allowBlank="1" showInputMessage="1" showErrorMessage="1" errorTitle="Invalid Input" error="Please enter a valid numeric&#10;value." sqref="N37">
      <formula1>999999999.99</formula1>
    </dataValidation>
    <dataValidation type="date" allowBlank="1" showErrorMessage="1" errorTitle="Invalid Input" error="Please enter a valid date." sqref="N5">
      <formula1>36526</formula1>
      <formula2>402132</formula2>
    </dataValidation>
    <dataValidation type="textLength" allowBlank="1" showInputMessage="1" showErrorMessage="1" errorTitle="Invalid Input" error="Max characters allowed: 60" sqref="M10:N12">
      <formula1>0</formula1>
      <formula2>60</formula2>
    </dataValidation>
    <dataValidation type="textLength" allowBlank="1" showInputMessage="1" showErrorMessage="1" errorTitle="Invalid Input" error="Max characters allowed: 20" sqref="M13:N13">
      <formula1>0</formula1>
      <formula2>20</formula2>
    </dataValidation>
    <dataValidation type="textLength" allowBlank="1" showInputMessage="1" showErrorMessage="1" errorTitle="Invalid Input" error="Max characters allowed: 30" sqref="M14:N14">
      <formula1>0</formula1>
      <formula2>30</formula2>
    </dataValidation>
    <dataValidation type="textLength" operator="lessThanOrEqual" allowBlank="1" showInputMessage="1" showErrorMessage="1" errorTitle="Invalid Input" error="Max characters allowed: 30" sqref="H17:I17">
      <formula1>30</formula1>
    </dataValidation>
  </dataValidations>
  <hyperlinks>
    <hyperlink ref="H7" r:id="rId1" display="corporate@giftbasketsoverseas.com"/>
  </hyperlinks>
  <printOptions/>
  <pageMargins left="0.7" right="0.7" top="0.75" bottom="0.75" header="0.3" footer="0.3"/>
  <pageSetup horizontalDpi="600" verticalDpi="600" orientation="portrait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AL50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20.00390625" style="0" customWidth="1"/>
    <col min="2" max="2" width="43.140625" style="0" customWidth="1"/>
    <col min="3" max="3" width="24.140625" style="0" bestFit="1" customWidth="1"/>
    <col min="6" max="6" width="10.00390625" style="2" bestFit="1" customWidth="1"/>
    <col min="8" max="8" width="22.00390625" style="2" customWidth="1"/>
    <col min="9" max="9" width="22.421875" style="0" bestFit="1" customWidth="1"/>
    <col min="10" max="10" width="23.57421875" style="28" customWidth="1"/>
    <col min="11" max="11" width="16.00390625" style="28" customWidth="1"/>
    <col min="12" max="12" width="31.57421875" style="28" bestFit="1" customWidth="1"/>
    <col min="13" max="14" width="20.140625" style="28" customWidth="1"/>
    <col min="15" max="15" width="14.57421875" style="2" customWidth="1"/>
    <col min="16" max="16" width="16.57421875" style="28" customWidth="1"/>
    <col min="17" max="17" width="18.7109375" style="2" customWidth="1"/>
    <col min="18" max="18" width="9.140625" style="108" customWidth="1"/>
    <col min="19" max="23" width="9.140625" style="16" customWidth="1"/>
    <col min="24" max="27" width="9.140625" style="108" customWidth="1"/>
    <col min="28" max="28" width="9.140625" style="28" customWidth="1"/>
    <col min="29" max="29" width="53.57421875" style="28" customWidth="1"/>
    <col min="30" max="30" width="17.00390625" style="27" bestFit="1" customWidth="1"/>
    <col min="31" max="32" width="9.140625" style="28" customWidth="1"/>
    <col min="33" max="33" width="11.7109375" style="28" bestFit="1" customWidth="1"/>
    <col min="34" max="34" width="9.140625" style="28" customWidth="1"/>
    <col min="35" max="35" width="11.00390625" style="28" customWidth="1"/>
    <col min="36" max="36" width="9.140625" style="28" customWidth="1"/>
    <col min="37" max="37" width="14.28125" style="28" customWidth="1"/>
    <col min="38" max="38" width="13.7109375" style="0" customWidth="1"/>
  </cols>
  <sheetData>
    <row r="1" spans="1:38" s="18" customFormat="1" ht="12.75">
      <c r="A1" s="18" t="s">
        <v>23</v>
      </c>
      <c r="B1" s="18" t="s">
        <v>24</v>
      </c>
      <c r="C1" s="18" t="s">
        <v>25</v>
      </c>
      <c r="D1" s="18" t="s">
        <v>26</v>
      </c>
      <c r="E1" s="18" t="s">
        <v>27</v>
      </c>
      <c r="F1" s="3" t="s">
        <v>28</v>
      </c>
      <c r="G1" s="18" t="s">
        <v>29</v>
      </c>
      <c r="H1" s="3" t="s">
        <v>30</v>
      </c>
      <c r="I1" s="21" t="s">
        <v>31</v>
      </c>
      <c r="J1" s="115" t="s">
        <v>32</v>
      </c>
      <c r="K1" s="115" t="s">
        <v>33</v>
      </c>
      <c r="L1" s="115" t="s">
        <v>34</v>
      </c>
      <c r="M1" s="115" t="s">
        <v>35</v>
      </c>
      <c r="N1" s="3" t="s">
        <v>258</v>
      </c>
      <c r="O1" s="3" t="s">
        <v>36</v>
      </c>
      <c r="P1" s="115" t="s">
        <v>37</v>
      </c>
      <c r="Q1" s="3" t="s">
        <v>38</v>
      </c>
      <c r="R1" s="116" t="s">
        <v>39</v>
      </c>
      <c r="S1" s="19" t="s">
        <v>40</v>
      </c>
      <c r="T1" s="19" t="s">
        <v>41</v>
      </c>
      <c r="U1" s="19" t="s">
        <v>63</v>
      </c>
      <c r="V1" s="19" t="s">
        <v>42</v>
      </c>
      <c r="W1" s="19" t="s">
        <v>43</v>
      </c>
      <c r="X1" s="116" t="s">
        <v>44</v>
      </c>
      <c r="Y1" s="116" t="s">
        <v>45</v>
      </c>
      <c r="Z1" s="116" t="s">
        <v>46</v>
      </c>
      <c r="AA1" s="116" t="s">
        <v>47</v>
      </c>
      <c r="AB1" s="115" t="s">
        <v>48</v>
      </c>
      <c r="AC1" s="115" t="s">
        <v>49</v>
      </c>
      <c r="AD1" s="117" t="s">
        <v>50</v>
      </c>
      <c r="AE1" s="115" t="s">
        <v>51</v>
      </c>
      <c r="AF1" s="115" t="s">
        <v>52</v>
      </c>
      <c r="AG1" s="115" t="s">
        <v>53</v>
      </c>
      <c r="AH1" s="115" t="s">
        <v>54</v>
      </c>
      <c r="AI1" s="115" t="s">
        <v>55</v>
      </c>
      <c r="AJ1" s="115" t="s">
        <v>56</v>
      </c>
      <c r="AK1" s="115" t="s">
        <v>65</v>
      </c>
      <c r="AL1" s="18" t="s">
        <v>329</v>
      </c>
    </row>
    <row r="2" spans="1:38" ht="12.75">
      <c r="A2" s="15">
        <f>IF('GGFL Bulk Order Form'!A31="","",'GGFL Bulk Order Form'!A31)</f>
      </c>
      <c r="B2" s="15">
        <f>IF('GGFL Bulk Order Form'!$B$9="","",'GGFL Bulk Order Form'!$B$9)</f>
      </c>
      <c r="C2" s="15">
        <f>IF('GGFL Bulk Order Form'!$B$11="","",'GGFL Bulk Order Form'!$B$11)</f>
      </c>
      <c r="D2" s="15">
        <f>IF('GGFL Bulk Order Form'!$B$12="","",'GGFL Bulk Order Form'!$B$12)</f>
      </c>
      <c r="E2" s="15">
        <f>IF('GGFL Bulk Order Form'!$B$13="","",'GGFL Bulk Order Form'!$B$13)</f>
      </c>
      <c r="F2" s="15">
        <f>IF('GGFL Bulk Order Form'!$B$14="","",'GGFL Bulk Order Form'!$B$14)</f>
      </c>
      <c r="G2" s="15">
        <f>IF('GGFL Bulk Order Form'!$B$15="","",'GGFL Bulk Order Form'!$B$15)</f>
      </c>
      <c r="H2" s="15">
        <f>IF('GGFL Bulk Order Form'!$B$16="","",'GGFL Bulk Order Form'!$B$16)</f>
      </c>
      <c r="I2" s="15">
        <f>IF('GGFL Bulk Order Form'!$B$17="","",'GGFL Bulk Order Form'!$B$17)</f>
      </c>
      <c r="J2" s="28">
        <f>IF('GGFL Bulk Order Form'!C31="","",'GGFL Bulk Order Form'!C31)</f>
      </c>
      <c r="K2" s="15">
        <f>IF('GGFL Bulk Order Form'!H31="","",'GGFL Bulk Order Form'!H31)</f>
      </c>
      <c r="L2" s="28">
        <f>IF('GGFL Bulk Order Form'!D31="","",IF('GGFL Bulk Order Form'!B31="",'GGFL Bulk Order Form'!D31,"COMPANY:"&amp;'GGFL Bulk Order Form'!B31&amp;", "&amp;'GGFL Bulk Order Form'!D31))</f>
      </c>
      <c r="M2" s="28">
        <f>IF('GGFL Bulk Order Form'!F31="","",'GGFL Bulk Order Form'!F31)</f>
      </c>
      <c r="N2" s="28">
        <f>IF('GGFL Bulk Order Form'!G31="","",'GGFL Bulk Order Form'!G31)</f>
      </c>
      <c r="O2" s="28">
        <f>IF('GGFL Bulk Order Form'!E31="","",'GGFL Bulk Order Form'!E31)</f>
      </c>
      <c r="P2" s="28" t="e">
        <f>IF('GGFL Bulk Order Form'!#REF!="","",'GGFL Bulk Order Form'!#REF!)</f>
        <v>#REF!</v>
      </c>
      <c r="Q2" s="28">
        <f>IF('GGFL Bulk Order Form'!I31="","",'GGFL Bulk Order Form'!I31)</f>
      </c>
      <c r="R2" s="108">
        <f>IF('GGFL Bulk Order Form'!K31="","",'GGFL Bulk Order Form'!K31)</f>
      </c>
      <c r="S2" s="16">
        <f>IF('GGFL Bulk Order Form'!C31="","",'GGFL Bulk Order Form'!L31)</f>
      </c>
      <c r="T2" s="16">
        <f>IF(S2="","",S2-X2)</f>
      </c>
      <c r="U2" s="16">
        <f>IF('GGFL Bulk Order Form'!C31="","",'GGFL Bulk Order Form'!L31+'GGFL Bulk Order Form'!M31)</f>
      </c>
      <c r="V2" s="20">
        <f>IF('GGFL Bulk Order Form'!D31="","","101")</f>
      </c>
      <c r="W2" s="16">
        <f>S2</f>
      </c>
      <c r="X2" s="16">
        <f>IF('GGFL Bulk Order Form'!C31="","",'GGFL Bulk Order Form'!Q31)</f>
      </c>
      <c r="Y2" s="16">
        <f>IF('GGFL Bulk Order Form'!C31="","","0")</f>
      </c>
      <c r="Z2" s="16">
        <f>IF('GGFL Bulk Order Form'!C31="","",'GGFL Bulk Order Form'!P31)</f>
      </c>
      <c r="AA2" s="16">
        <f>IF('GGFL Bulk Order Form'!C31="","",'GGFL Bulk Order Form'!R31)</f>
      </c>
      <c r="AC2" s="28">
        <f>IF('GGFL Bulk Order Form'!U31="","",'GGFL Bulk Order Form'!U31)</f>
      </c>
      <c r="AD2" s="27">
        <f>IF('GGFL Bulk Order Form'!S31="","",'GGFL Bulk Order Form'!S31)</f>
      </c>
      <c r="AE2">
        <f>IF('GGFL Bulk Order Form'!D31="","","5")</f>
      </c>
      <c r="AF2">
        <f>IF('GGFL Bulk Order Form'!D31="","","CC")</f>
      </c>
      <c r="AG2"/>
      <c r="AH2">
        <f>IF('GGFL Bulk Order Form'!J31="","",'GGFL Bulk Order Form'!J31)</f>
      </c>
      <c r="AI2" s="15">
        <f>A2</f>
      </c>
      <c r="AJ2" s="15"/>
      <c r="AK2" s="15" t="str">
        <f>IF('GGFL Bulk Order Form'!$B$18="","",'GGFL Bulk Order Form'!$B$18)</f>
        <v>Friend Referral</v>
      </c>
      <c r="AL2" s="15">
        <f>IF('GGFL Bulk Order Form'!$B$10="","",'GGFL Bulk Order Form'!$B$10)</f>
      </c>
    </row>
    <row r="3" spans="1:38" ht="12.75">
      <c r="A3" s="15">
        <f>IF('GGFL Bulk Order Form'!A32="","",'GGFL Bulk Order Form'!A32)</f>
      </c>
      <c r="B3" s="15">
        <f>IF('GGFL Bulk Order Form'!$B$9="","",'GGFL Bulk Order Form'!$B$9)</f>
      </c>
      <c r="C3" s="15">
        <f>IF('GGFL Bulk Order Form'!$B$11="","",'GGFL Bulk Order Form'!$B$11)</f>
      </c>
      <c r="D3" s="15">
        <f>IF('GGFL Bulk Order Form'!$B$12="","",'GGFL Bulk Order Form'!$B$12)</f>
      </c>
      <c r="E3" s="15">
        <f>IF('GGFL Bulk Order Form'!$B$13="","",'GGFL Bulk Order Form'!$B$13)</f>
      </c>
      <c r="F3" s="15">
        <f>IF('GGFL Bulk Order Form'!$B$14="","",'GGFL Bulk Order Form'!$B$14)</f>
      </c>
      <c r="G3" s="15">
        <f>IF('GGFL Bulk Order Form'!$B$15="","",'GGFL Bulk Order Form'!$B$15)</f>
      </c>
      <c r="H3" s="15">
        <f>IF('GGFL Bulk Order Form'!$B$16="","",'GGFL Bulk Order Form'!$B$16)</f>
      </c>
      <c r="I3" s="15">
        <f>IF('GGFL Bulk Order Form'!$B$17="","",'GGFL Bulk Order Form'!$B$17)</f>
      </c>
      <c r="J3" s="28">
        <f>IF('GGFL Bulk Order Form'!C32="","",'GGFL Bulk Order Form'!C32)</f>
      </c>
      <c r="K3" s="15">
        <f>IF('GGFL Bulk Order Form'!H32="","",'GGFL Bulk Order Form'!H32)</f>
      </c>
      <c r="L3" s="28">
        <f>IF('GGFL Bulk Order Form'!D32="","",IF('GGFL Bulk Order Form'!B32="",'GGFL Bulk Order Form'!D32,"COMPANY:"&amp;'GGFL Bulk Order Form'!B32&amp;", "&amp;'GGFL Bulk Order Form'!D32))</f>
      </c>
      <c r="M3" s="28">
        <f>IF('GGFL Bulk Order Form'!F32="","",'GGFL Bulk Order Form'!F32)</f>
      </c>
      <c r="N3" s="28">
        <f>IF('GGFL Bulk Order Form'!G32="","",'GGFL Bulk Order Form'!G32)</f>
      </c>
      <c r="O3" s="28">
        <f>IF('GGFL Bulk Order Form'!E32="","",'GGFL Bulk Order Form'!E32)</f>
      </c>
      <c r="P3" s="28" t="e">
        <f>IF('GGFL Bulk Order Form'!#REF!="","",'GGFL Bulk Order Form'!#REF!)</f>
        <v>#REF!</v>
      </c>
      <c r="Q3" s="28">
        <f>IF('GGFL Bulk Order Form'!I32="","",'GGFL Bulk Order Form'!I32)</f>
      </c>
      <c r="R3" s="108">
        <f>IF('GGFL Bulk Order Form'!K32="","",'GGFL Bulk Order Form'!K32)</f>
      </c>
      <c r="S3" s="16">
        <f>IF('GGFL Bulk Order Form'!C32="","",'GGFL Bulk Order Form'!L32)</f>
      </c>
      <c r="T3" s="16">
        <f aca="true" t="shared" si="0" ref="T3:T50">IF(S3="","",S3-X3)</f>
      </c>
      <c r="U3" s="16">
        <f>IF('GGFL Bulk Order Form'!C32="","",'GGFL Bulk Order Form'!L32+'GGFL Bulk Order Form'!M32)</f>
      </c>
      <c r="V3" s="20">
        <f>IF('GGFL Bulk Order Form'!D32="","","101")</f>
      </c>
      <c r="W3" s="16">
        <f aca="true" t="shared" si="1" ref="W3:W50">S3</f>
      </c>
      <c r="X3" s="16">
        <f>IF('GGFL Bulk Order Form'!C32="","",'GGFL Bulk Order Form'!Q32)</f>
      </c>
      <c r="Y3" s="16">
        <f>IF('GGFL Bulk Order Form'!C32="","","0")</f>
      </c>
      <c r="Z3" s="16">
        <f>IF('GGFL Bulk Order Form'!C32="","",'GGFL Bulk Order Form'!P32)</f>
      </c>
      <c r="AA3" s="16">
        <f>IF('GGFL Bulk Order Form'!C32="","",'GGFL Bulk Order Form'!R32)</f>
      </c>
      <c r="AC3" s="28">
        <f>IF('GGFL Bulk Order Form'!U32="","",'GGFL Bulk Order Form'!U32)</f>
      </c>
      <c r="AD3" s="27">
        <f>IF('GGFL Bulk Order Form'!S32="","",'GGFL Bulk Order Form'!S32)</f>
      </c>
      <c r="AE3">
        <f>IF('GGFL Bulk Order Form'!D32="","","5")</f>
      </c>
      <c r="AF3">
        <f>IF('GGFL Bulk Order Form'!D32="","","CC")</f>
      </c>
      <c r="AG3"/>
      <c r="AH3">
        <f>IF('GGFL Bulk Order Form'!J32="","",'GGFL Bulk Order Form'!J32)</f>
      </c>
      <c r="AI3" s="15">
        <f aca="true" t="shared" si="2" ref="AI3:AI50">A3</f>
      </c>
      <c r="AJ3" s="15"/>
      <c r="AK3" s="15" t="str">
        <f>IF('GGFL Bulk Order Form'!$B$18="","",'GGFL Bulk Order Form'!$B$18)</f>
        <v>Friend Referral</v>
      </c>
      <c r="AL3" s="15">
        <f>IF('GGFL Bulk Order Form'!$B$10="","",'GGFL Bulk Order Form'!$B$10)</f>
      </c>
    </row>
    <row r="4" spans="1:38" ht="12.75">
      <c r="A4" s="15">
        <f>IF('GGFL Bulk Order Form'!A33="","",'GGFL Bulk Order Form'!A33)</f>
      </c>
      <c r="B4" s="15">
        <f>IF('GGFL Bulk Order Form'!$B$9="","",'GGFL Bulk Order Form'!$B$9)</f>
      </c>
      <c r="C4" s="15">
        <f>IF('GGFL Bulk Order Form'!$B$11="","",'GGFL Bulk Order Form'!$B$11)</f>
      </c>
      <c r="D4" s="15">
        <f>IF('GGFL Bulk Order Form'!$B$12="","",'GGFL Bulk Order Form'!$B$12)</f>
      </c>
      <c r="E4" s="15">
        <f>IF('GGFL Bulk Order Form'!$B$13="","",'GGFL Bulk Order Form'!$B$13)</f>
      </c>
      <c r="F4" s="15">
        <f>IF('GGFL Bulk Order Form'!$B$14="","",'GGFL Bulk Order Form'!$B$14)</f>
      </c>
      <c r="G4" s="15">
        <f>IF('GGFL Bulk Order Form'!$B$15="","",'GGFL Bulk Order Form'!$B$15)</f>
      </c>
      <c r="H4" s="15">
        <f>IF('GGFL Bulk Order Form'!$B$16="","",'GGFL Bulk Order Form'!$B$16)</f>
      </c>
      <c r="I4" s="15">
        <f>IF('GGFL Bulk Order Form'!$B$17="","",'GGFL Bulk Order Form'!$B$17)</f>
      </c>
      <c r="J4" s="28">
        <f>IF('GGFL Bulk Order Form'!C33="","",'GGFL Bulk Order Form'!C33)</f>
      </c>
      <c r="K4" s="15">
        <f>IF('GGFL Bulk Order Form'!H33="","",'GGFL Bulk Order Form'!H33)</f>
      </c>
      <c r="L4" s="28">
        <f>IF('GGFL Bulk Order Form'!D33="","",IF('GGFL Bulk Order Form'!B33="",'GGFL Bulk Order Form'!D33,"COMPANY:"&amp;'GGFL Bulk Order Form'!B33&amp;", "&amp;'GGFL Bulk Order Form'!D33))</f>
      </c>
      <c r="M4" s="28">
        <f>IF('GGFL Bulk Order Form'!F33="","",'GGFL Bulk Order Form'!F33)</f>
      </c>
      <c r="N4" s="28">
        <f>IF('GGFL Bulk Order Form'!G33="","",'GGFL Bulk Order Form'!G33)</f>
      </c>
      <c r="O4" s="28">
        <f>IF('GGFL Bulk Order Form'!E33="","",'GGFL Bulk Order Form'!E33)</f>
      </c>
      <c r="P4" s="28" t="e">
        <f>IF('GGFL Bulk Order Form'!#REF!="","",'GGFL Bulk Order Form'!#REF!)</f>
        <v>#REF!</v>
      </c>
      <c r="Q4" s="28">
        <f>IF('GGFL Bulk Order Form'!I33="","",'GGFL Bulk Order Form'!I33)</f>
      </c>
      <c r="R4" s="108">
        <f>IF('GGFL Bulk Order Form'!K33="","",'GGFL Bulk Order Form'!K33)</f>
      </c>
      <c r="S4" s="16">
        <f>IF('GGFL Bulk Order Form'!C33="","",'GGFL Bulk Order Form'!L33)</f>
      </c>
      <c r="T4" s="16">
        <f t="shared" si="0"/>
      </c>
      <c r="U4" s="16">
        <f>IF('GGFL Bulk Order Form'!C33="","",'GGFL Bulk Order Form'!L33+'GGFL Bulk Order Form'!M33)</f>
      </c>
      <c r="V4" s="20">
        <f>IF('GGFL Bulk Order Form'!D33="","","101")</f>
      </c>
      <c r="W4" s="16">
        <f t="shared" si="1"/>
      </c>
      <c r="X4" s="16">
        <f>IF('GGFL Bulk Order Form'!C33="","",'GGFL Bulk Order Form'!Q33)</f>
      </c>
      <c r="Y4" s="16">
        <f>IF('GGFL Bulk Order Form'!C33="","","0")</f>
      </c>
      <c r="Z4" s="16">
        <f>IF('GGFL Bulk Order Form'!C33="","",'GGFL Bulk Order Form'!P33)</f>
      </c>
      <c r="AA4" s="16">
        <f>IF('GGFL Bulk Order Form'!C33="","",'GGFL Bulk Order Form'!R33)</f>
      </c>
      <c r="AC4" s="28">
        <f>IF('GGFL Bulk Order Form'!U33="","",'GGFL Bulk Order Form'!U33)</f>
      </c>
      <c r="AD4" s="27">
        <f>IF('GGFL Bulk Order Form'!S33="","",'GGFL Bulk Order Form'!S33)</f>
      </c>
      <c r="AE4">
        <f>IF('GGFL Bulk Order Form'!D33="","","5")</f>
      </c>
      <c r="AF4">
        <f>IF('GGFL Bulk Order Form'!D33="","","CC")</f>
      </c>
      <c r="AG4"/>
      <c r="AH4">
        <f>IF('GGFL Bulk Order Form'!J33="","",'GGFL Bulk Order Form'!J33)</f>
      </c>
      <c r="AI4" s="15">
        <f t="shared" si="2"/>
      </c>
      <c r="AJ4" s="15"/>
      <c r="AK4" s="15" t="str">
        <f>IF('GGFL Bulk Order Form'!$B$18="","",'GGFL Bulk Order Form'!$B$18)</f>
        <v>Friend Referral</v>
      </c>
      <c r="AL4" s="15">
        <f>IF('GGFL Bulk Order Form'!$B$10="","",'GGFL Bulk Order Form'!$B$10)</f>
      </c>
    </row>
    <row r="5" spans="1:38" ht="12.75">
      <c r="A5" s="15">
        <f>IF('GGFL Bulk Order Form'!A34="","",'GGFL Bulk Order Form'!A34)</f>
      </c>
      <c r="B5" s="15">
        <f>IF('GGFL Bulk Order Form'!$B$9="","",'GGFL Bulk Order Form'!$B$9)</f>
      </c>
      <c r="C5" s="15">
        <f>IF('GGFL Bulk Order Form'!$B$11="","",'GGFL Bulk Order Form'!$B$11)</f>
      </c>
      <c r="D5" s="15">
        <f>IF('GGFL Bulk Order Form'!$B$12="","",'GGFL Bulk Order Form'!$B$12)</f>
      </c>
      <c r="E5" s="15">
        <f>IF('GGFL Bulk Order Form'!$B$13="","",'GGFL Bulk Order Form'!$B$13)</f>
      </c>
      <c r="F5" s="15">
        <f>IF('GGFL Bulk Order Form'!$B$14="","",'GGFL Bulk Order Form'!$B$14)</f>
      </c>
      <c r="G5" s="15">
        <f>IF('GGFL Bulk Order Form'!$B$15="","",'GGFL Bulk Order Form'!$B$15)</f>
      </c>
      <c r="H5" s="15">
        <f>IF('GGFL Bulk Order Form'!$B$16="","",'GGFL Bulk Order Form'!$B$16)</f>
      </c>
      <c r="I5" s="15">
        <f>IF('GGFL Bulk Order Form'!$B$17="","",'GGFL Bulk Order Form'!$B$17)</f>
      </c>
      <c r="J5" s="28">
        <f>IF('GGFL Bulk Order Form'!C34="","",'GGFL Bulk Order Form'!C34)</f>
      </c>
      <c r="K5" s="15">
        <f>IF('GGFL Bulk Order Form'!H34="","",'GGFL Bulk Order Form'!H34)</f>
      </c>
      <c r="L5" s="28">
        <f>IF('GGFL Bulk Order Form'!D34="","",IF('GGFL Bulk Order Form'!B34="",'GGFL Bulk Order Form'!D34,"COMPANY:"&amp;'GGFL Bulk Order Form'!B34&amp;", "&amp;'GGFL Bulk Order Form'!D34))</f>
      </c>
      <c r="M5" s="28">
        <f>IF('GGFL Bulk Order Form'!F34="","",'GGFL Bulk Order Form'!F34)</f>
      </c>
      <c r="N5" s="28">
        <f>IF('GGFL Bulk Order Form'!G34="","",'GGFL Bulk Order Form'!G34)</f>
      </c>
      <c r="O5" s="28">
        <f>IF('GGFL Bulk Order Form'!E34="","",'GGFL Bulk Order Form'!E34)</f>
      </c>
      <c r="P5" s="28" t="e">
        <f>IF('GGFL Bulk Order Form'!#REF!="","",'GGFL Bulk Order Form'!#REF!)</f>
        <v>#REF!</v>
      </c>
      <c r="Q5" s="28">
        <f>IF('GGFL Bulk Order Form'!I34="","",'GGFL Bulk Order Form'!I34)</f>
      </c>
      <c r="R5" s="108">
        <f>IF('GGFL Bulk Order Form'!K34="","",'GGFL Bulk Order Form'!K34)</f>
      </c>
      <c r="S5" s="16">
        <f>IF('GGFL Bulk Order Form'!C34="","",'GGFL Bulk Order Form'!L34)</f>
      </c>
      <c r="T5" s="16">
        <f t="shared" si="0"/>
      </c>
      <c r="U5" s="16">
        <f>IF('GGFL Bulk Order Form'!C34="","",'GGFL Bulk Order Form'!L34+'GGFL Bulk Order Form'!M34)</f>
      </c>
      <c r="V5" s="20">
        <f>IF('GGFL Bulk Order Form'!D34="","","101")</f>
      </c>
      <c r="W5" s="16">
        <f t="shared" si="1"/>
      </c>
      <c r="X5" s="16">
        <f>IF('GGFL Bulk Order Form'!C34="","",'GGFL Bulk Order Form'!Q34)</f>
      </c>
      <c r="Y5" s="16">
        <f>IF('GGFL Bulk Order Form'!C34="","","0")</f>
      </c>
      <c r="Z5" s="16">
        <f>IF('GGFL Bulk Order Form'!C34="","",'GGFL Bulk Order Form'!P34)</f>
      </c>
      <c r="AA5" s="16">
        <f>IF('GGFL Bulk Order Form'!C34="","",'GGFL Bulk Order Form'!R34)</f>
      </c>
      <c r="AC5" s="28">
        <f>IF('GGFL Bulk Order Form'!U34="","",'GGFL Bulk Order Form'!U34)</f>
      </c>
      <c r="AD5" s="27">
        <f>IF('GGFL Bulk Order Form'!S34="","",'GGFL Bulk Order Form'!S34)</f>
      </c>
      <c r="AE5">
        <f>IF('GGFL Bulk Order Form'!D34="","","5")</f>
      </c>
      <c r="AF5">
        <f>IF('GGFL Bulk Order Form'!D34="","","CC")</f>
      </c>
      <c r="AG5"/>
      <c r="AH5">
        <f>IF('GGFL Bulk Order Form'!J34="","",'GGFL Bulk Order Form'!J34)</f>
      </c>
      <c r="AI5" s="15">
        <f t="shared" si="2"/>
      </c>
      <c r="AJ5" s="15"/>
      <c r="AK5" s="15" t="str">
        <f>IF('GGFL Bulk Order Form'!$B$18="","",'GGFL Bulk Order Form'!$B$18)</f>
        <v>Friend Referral</v>
      </c>
      <c r="AL5" s="15">
        <f>IF('GGFL Bulk Order Form'!$B$10="","",'GGFL Bulk Order Form'!$B$10)</f>
      </c>
    </row>
    <row r="6" spans="1:38" ht="12.75">
      <c r="A6" s="15">
        <f>IF('GGFL Bulk Order Form'!A35="","",'GGFL Bulk Order Form'!A35)</f>
      </c>
      <c r="B6" s="15">
        <f>IF('GGFL Bulk Order Form'!$B$9="","",'GGFL Bulk Order Form'!$B$9)</f>
      </c>
      <c r="C6" s="15">
        <f>IF('GGFL Bulk Order Form'!$B$11="","",'GGFL Bulk Order Form'!$B$11)</f>
      </c>
      <c r="D6" s="15">
        <f>IF('GGFL Bulk Order Form'!$B$12="","",'GGFL Bulk Order Form'!$B$12)</f>
      </c>
      <c r="E6" s="15">
        <f>IF('GGFL Bulk Order Form'!$B$13="","",'GGFL Bulk Order Form'!$B$13)</f>
      </c>
      <c r="F6" s="15">
        <f>IF('GGFL Bulk Order Form'!$B$14="","",'GGFL Bulk Order Form'!$B$14)</f>
      </c>
      <c r="G6" s="15">
        <f>IF('GGFL Bulk Order Form'!$B$15="","",'GGFL Bulk Order Form'!$B$15)</f>
      </c>
      <c r="H6" s="15">
        <f>IF('GGFL Bulk Order Form'!$B$16="","",'GGFL Bulk Order Form'!$B$16)</f>
      </c>
      <c r="I6" s="15">
        <f>IF('GGFL Bulk Order Form'!$B$17="","",'GGFL Bulk Order Form'!$B$17)</f>
      </c>
      <c r="J6" s="28">
        <f>IF('GGFL Bulk Order Form'!C35="","",'GGFL Bulk Order Form'!C35)</f>
      </c>
      <c r="K6" s="15">
        <f>IF('GGFL Bulk Order Form'!H35="","",'GGFL Bulk Order Form'!H35)</f>
      </c>
      <c r="L6" s="28">
        <f>IF('GGFL Bulk Order Form'!D35="","",IF('GGFL Bulk Order Form'!B35="",'GGFL Bulk Order Form'!D35,"COMPANY:"&amp;'GGFL Bulk Order Form'!B35&amp;", "&amp;'GGFL Bulk Order Form'!D35))</f>
      </c>
      <c r="M6" s="28">
        <f>IF('GGFL Bulk Order Form'!F35="","",'GGFL Bulk Order Form'!F35)</f>
      </c>
      <c r="N6" s="28">
        <f>IF('GGFL Bulk Order Form'!G35="","",'GGFL Bulk Order Form'!G35)</f>
      </c>
      <c r="O6" s="28">
        <f>IF('GGFL Bulk Order Form'!E35="","",'GGFL Bulk Order Form'!E35)</f>
      </c>
      <c r="P6" s="28" t="e">
        <f>IF('GGFL Bulk Order Form'!#REF!="","",'GGFL Bulk Order Form'!#REF!)</f>
        <v>#REF!</v>
      </c>
      <c r="Q6" s="28">
        <f>IF('GGFL Bulk Order Form'!I35="","",'GGFL Bulk Order Form'!I35)</f>
      </c>
      <c r="R6" s="108">
        <f>IF('GGFL Bulk Order Form'!K35="","",'GGFL Bulk Order Form'!K35)</f>
      </c>
      <c r="S6" s="16">
        <f>IF('GGFL Bulk Order Form'!C35="","",'GGFL Bulk Order Form'!L35)</f>
      </c>
      <c r="T6" s="16">
        <f t="shared" si="0"/>
      </c>
      <c r="U6" s="16">
        <f>IF('GGFL Bulk Order Form'!C35="","",'GGFL Bulk Order Form'!L35+'GGFL Bulk Order Form'!M35)</f>
      </c>
      <c r="V6" s="20">
        <f>IF('GGFL Bulk Order Form'!D35="","","101")</f>
      </c>
      <c r="W6" s="16">
        <f t="shared" si="1"/>
      </c>
      <c r="X6" s="16">
        <f>IF('GGFL Bulk Order Form'!C35="","",'GGFL Bulk Order Form'!Q35)</f>
      </c>
      <c r="Y6" s="16">
        <f>IF('GGFL Bulk Order Form'!C35="","","0")</f>
      </c>
      <c r="Z6" s="16">
        <f>IF('GGFL Bulk Order Form'!C35="","",'GGFL Bulk Order Form'!P35)</f>
      </c>
      <c r="AA6" s="16">
        <f>IF('GGFL Bulk Order Form'!C35="","",'GGFL Bulk Order Form'!R35)</f>
      </c>
      <c r="AC6" s="28">
        <f>IF('GGFL Bulk Order Form'!U35="","",'GGFL Bulk Order Form'!U35)</f>
      </c>
      <c r="AD6" s="27">
        <f>IF('GGFL Bulk Order Form'!S35="","",'GGFL Bulk Order Form'!S35)</f>
      </c>
      <c r="AE6">
        <f>IF('GGFL Bulk Order Form'!D35="","","5")</f>
      </c>
      <c r="AF6">
        <f>IF('GGFL Bulk Order Form'!D35="","","CC")</f>
      </c>
      <c r="AG6"/>
      <c r="AH6">
        <f>IF('GGFL Bulk Order Form'!J35="","",'GGFL Bulk Order Form'!J35)</f>
      </c>
      <c r="AI6" s="15">
        <f t="shared" si="2"/>
      </c>
      <c r="AJ6" s="15"/>
      <c r="AK6" s="15" t="str">
        <f>IF('GGFL Bulk Order Form'!$B$18="","",'GGFL Bulk Order Form'!$B$18)</f>
        <v>Friend Referral</v>
      </c>
      <c r="AL6" s="15">
        <f>IF('GGFL Bulk Order Form'!$B$10="","",'GGFL Bulk Order Form'!$B$10)</f>
      </c>
    </row>
    <row r="7" spans="1:38" ht="12.75">
      <c r="A7" s="15">
        <f>IF('GGFL Bulk Order Form'!A36="","",'GGFL Bulk Order Form'!A36)</f>
      </c>
      <c r="B7" s="15">
        <f>IF('GGFL Bulk Order Form'!$B$9="","",'GGFL Bulk Order Form'!$B$9)</f>
      </c>
      <c r="C7" s="15">
        <f>IF('GGFL Bulk Order Form'!$B$11="","",'GGFL Bulk Order Form'!$B$11)</f>
      </c>
      <c r="D7" s="15">
        <f>IF('GGFL Bulk Order Form'!$B$12="","",'GGFL Bulk Order Form'!$B$12)</f>
      </c>
      <c r="E7" s="15">
        <f>IF('GGFL Bulk Order Form'!$B$13="","",'GGFL Bulk Order Form'!$B$13)</f>
      </c>
      <c r="F7" s="15">
        <f>IF('GGFL Bulk Order Form'!$B$14="","",'GGFL Bulk Order Form'!$B$14)</f>
      </c>
      <c r="G7" s="15">
        <f>IF('GGFL Bulk Order Form'!$B$15="","",'GGFL Bulk Order Form'!$B$15)</f>
      </c>
      <c r="H7" s="15">
        <f>IF('GGFL Bulk Order Form'!$B$16="","",'GGFL Bulk Order Form'!$B$16)</f>
      </c>
      <c r="I7" s="15">
        <f>IF('GGFL Bulk Order Form'!$B$17="","",'GGFL Bulk Order Form'!$B$17)</f>
      </c>
      <c r="J7" s="28">
        <f>IF('GGFL Bulk Order Form'!C36="","",'GGFL Bulk Order Form'!C36)</f>
      </c>
      <c r="K7" s="15">
        <f>IF('GGFL Bulk Order Form'!H36="","",'GGFL Bulk Order Form'!H36)</f>
      </c>
      <c r="L7" s="28">
        <f>IF('GGFL Bulk Order Form'!D36="","",IF('GGFL Bulk Order Form'!B36="",'GGFL Bulk Order Form'!D36,"COMPANY:"&amp;'GGFL Bulk Order Form'!B36&amp;", "&amp;'GGFL Bulk Order Form'!D36))</f>
      </c>
      <c r="M7" s="28">
        <f>IF('GGFL Bulk Order Form'!F36="","",'GGFL Bulk Order Form'!F36)</f>
      </c>
      <c r="N7" s="28">
        <f>IF('GGFL Bulk Order Form'!G36="","",'GGFL Bulk Order Form'!G36)</f>
      </c>
      <c r="O7" s="28">
        <f>IF('GGFL Bulk Order Form'!E36="","",'GGFL Bulk Order Form'!E36)</f>
      </c>
      <c r="P7" s="28" t="e">
        <f>IF('GGFL Bulk Order Form'!#REF!="","",'GGFL Bulk Order Form'!#REF!)</f>
        <v>#REF!</v>
      </c>
      <c r="Q7" s="28">
        <f>IF('GGFL Bulk Order Form'!I36="","",'GGFL Bulk Order Form'!I36)</f>
      </c>
      <c r="R7" s="108">
        <f>IF('GGFL Bulk Order Form'!K36="","",'GGFL Bulk Order Form'!K36)</f>
      </c>
      <c r="S7" s="16">
        <f>IF('GGFL Bulk Order Form'!C36="","",'GGFL Bulk Order Form'!L36)</f>
      </c>
      <c r="T7" s="16">
        <f t="shared" si="0"/>
      </c>
      <c r="U7" s="16">
        <f>IF('GGFL Bulk Order Form'!C36="","",'GGFL Bulk Order Form'!L36+'GGFL Bulk Order Form'!M36)</f>
      </c>
      <c r="V7" s="20">
        <f>IF('GGFL Bulk Order Form'!D36="","","101")</f>
      </c>
      <c r="W7" s="16">
        <f t="shared" si="1"/>
      </c>
      <c r="X7" s="16">
        <f>IF('GGFL Bulk Order Form'!C36="","",'GGFL Bulk Order Form'!Q36)</f>
      </c>
      <c r="Y7" s="16">
        <f>IF('GGFL Bulk Order Form'!C36="","","0")</f>
      </c>
      <c r="Z7" s="16">
        <f>IF('GGFL Bulk Order Form'!C36="","",'GGFL Bulk Order Form'!P36)</f>
      </c>
      <c r="AA7" s="16">
        <f>IF('GGFL Bulk Order Form'!C36="","",'GGFL Bulk Order Form'!R36)</f>
      </c>
      <c r="AC7" s="28">
        <f>IF('GGFL Bulk Order Form'!U36="","",'GGFL Bulk Order Form'!U36)</f>
      </c>
      <c r="AD7" s="27">
        <f>IF('GGFL Bulk Order Form'!S36="","",'GGFL Bulk Order Form'!S36)</f>
      </c>
      <c r="AE7">
        <f>IF('GGFL Bulk Order Form'!D36="","","5")</f>
      </c>
      <c r="AF7">
        <f>IF('GGFL Bulk Order Form'!D36="","","CC")</f>
      </c>
      <c r="AG7"/>
      <c r="AH7">
        <f>IF('GGFL Bulk Order Form'!J36="","",'GGFL Bulk Order Form'!J36)</f>
      </c>
      <c r="AI7" s="15">
        <f t="shared" si="2"/>
      </c>
      <c r="AJ7" s="15"/>
      <c r="AK7" s="15" t="str">
        <f>IF('GGFL Bulk Order Form'!$B$18="","",'GGFL Bulk Order Form'!$B$18)</f>
        <v>Friend Referral</v>
      </c>
      <c r="AL7" s="15">
        <f>IF('GGFL Bulk Order Form'!$B$10="","",'GGFL Bulk Order Form'!$B$10)</f>
      </c>
    </row>
    <row r="8" spans="1:38" ht="12.75">
      <c r="A8" s="15">
        <f>IF('GGFL Bulk Order Form'!A37="","",'GGFL Bulk Order Form'!A37)</f>
      </c>
      <c r="B8" s="15">
        <f>IF('GGFL Bulk Order Form'!$B$9="","",'GGFL Bulk Order Form'!$B$9)</f>
      </c>
      <c r="C8" s="15">
        <f>IF('GGFL Bulk Order Form'!$B$11="","",'GGFL Bulk Order Form'!$B$11)</f>
      </c>
      <c r="D8" s="15">
        <f>IF('GGFL Bulk Order Form'!$B$12="","",'GGFL Bulk Order Form'!$B$12)</f>
      </c>
      <c r="E8" s="15">
        <f>IF('GGFL Bulk Order Form'!$B$13="","",'GGFL Bulk Order Form'!$B$13)</f>
      </c>
      <c r="F8" s="15">
        <f>IF('GGFL Bulk Order Form'!$B$14="","",'GGFL Bulk Order Form'!$B$14)</f>
      </c>
      <c r="G8" s="15">
        <f>IF('GGFL Bulk Order Form'!$B$15="","",'GGFL Bulk Order Form'!$B$15)</f>
      </c>
      <c r="H8" s="15">
        <f>IF('GGFL Bulk Order Form'!$B$16="","",'GGFL Bulk Order Form'!$B$16)</f>
      </c>
      <c r="I8" s="15">
        <f>IF('GGFL Bulk Order Form'!$B$17="","",'GGFL Bulk Order Form'!$B$17)</f>
      </c>
      <c r="J8" s="28">
        <f>IF('GGFL Bulk Order Form'!C37="","",'GGFL Bulk Order Form'!C37)</f>
      </c>
      <c r="K8" s="15">
        <f>IF('GGFL Bulk Order Form'!H37="","",'GGFL Bulk Order Form'!H37)</f>
      </c>
      <c r="L8" s="28">
        <f>IF('GGFL Bulk Order Form'!D37="","",IF('GGFL Bulk Order Form'!B37="",'GGFL Bulk Order Form'!D37,"COMPANY:"&amp;'GGFL Bulk Order Form'!B37&amp;", "&amp;'GGFL Bulk Order Form'!D37))</f>
      </c>
      <c r="M8" s="28">
        <f>IF('GGFL Bulk Order Form'!F37="","",'GGFL Bulk Order Form'!F37)</f>
      </c>
      <c r="N8" s="28">
        <f>IF('GGFL Bulk Order Form'!G37="","",'GGFL Bulk Order Form'!G37)</f>
      </c>
      <c r="O8" s="28">
        <f>IF('GGFL Bulk Order Form'!E37="","",'GGFL Bulk Order Form'!E37)</f>
      </c>
      <c r="P8" s="28" t="e">
        <f>IF('GGFL Bulk Order Form'!#REF!="","",'GGFL Bulk Order Form'!#REF!)</f>
        <v>#REF!</v>
      </c>
      <c r="Q8" s="28">
        <f>IF('GGFL Bulk Order Form'!I37="","",'GGFL Bulk Order Form'!I37)</f>
      </c>
      <c r="R8" s="108">
        <f>IF('GGFL Bulk Order Form'!K37="","",'GGFL Bulk Order Form'!K37)</f>
      </c>
      <c r="S8" s="16">
        <f>IF('GGFL Bulk Order Form'!C37="","",'GGFL Bulk Order Form'!L37)</f>
      </c>
      <c r="T8" s="16">
        <f t="shared" si="0"/>
      </c>
      <c r="U8" s="16">
        <f>IF('GGFL Bulk Order Form'!C37="","",'GGFL Bulk Order Form'!L37+'GGFL Bulk Order Form'!M37)</f>
      </c>
      <c r="V8" s="20">
        <f>IF('GGFL Bulk Order Form'!D37="","","101")</f>
      </c>
      <c r="W8" s="16">
        <f t="shared" si="1"/>
      </c>
      <c r="X8" s="16">
        <f>IF('GGFL Bulk Order Form'!C37="","",'GGFL Bulk Order Form'!Q37)</f>
      </c>
      <c r="Y8" s="16">
        <f>IF('GGFL Bulk Order Form'!C37="","","0")</f>
      </c>
      <c r="Z8" s="16">
        <f>IF('GGFL Bulk Order Form'!C37="","",'GGFL Bulk Order Form'!P37)</f>
      </c>
      <c r="AA8" s="16">
        <f>IF('GGFL Bulk Order Form'!C37="","",'GGFL Bulk Order Form'!R37)</f>
      </c>
      <c r="AC8" s="28">
        <f>IF('GGFL Bulk Order Form'!U37="","",'GGFL Bulk Order Form'!U37)</f>
      </c>
      <c r="AD8" s="27">
        <f>IF('GGFL Bulk Order Form'!S37="","",'GGFL Bulk Order Form'!S37)</f>
      </c>
      <c r="AE8">
        <f>IF('GGFL Bulk Order Form'!D37="","","5")</f>
      </c>
      <c r="AF8">
        <f>IF('GGFL Bulk Order Form'!D37="","","CC")</f>
      </c>
      <c r="AG8"/>
      <c r="AH8">
        <f>IF('GGFL Bulk Order Form'!J37="","",'GGFL Bulk Order Form'!J37)</f>
      </c>
      <c r="AI8" s="15">
        <f t="shared" si="2"/>
      </c>
      <c r="AJ8" s="15"/>
      <c r="AK8" s="15" t="str">
        <f>IF('GGFL Bulk Order Form'!$B$18="","",'GGFL Bulk Order Form'!$B$18)</f>
        <v>Friend Referral</v>
      </c>
      <c r="AL8" s="15">
        <f>IF('GGFL Bulk Order Form'!$B$10="","",'GGFL Bulk Order Form'!$B$10)</f>
      </c>
    </row>
    <row r="9" spans="1:38" ht="12.75">
      <c r="A9" s="15">
        <f>IF('GGFL Bulk Order Form'!A38="","",'GGFL Bulk Order Form'!A38)</f>
      </c>
      <c r="B9" s="15">
        <f>IF('GGFL Bulk Order Form'!$B$9="","",'GGFL Bulk Order Form'!$B$9)</f>
      </c>
      <c r="C9" s="15">
        <f>IF('GGFL Bulk Order Form'!$B$11="","",'GGFL Bulk Order Form'!$B$11)</f>
      </c>
      <c r="D9" s="15">
        <f>IF('GGFL Bulk Order Form'!$B$12="","",'GGFL Bulk Order Form'!$B$12)</f>
      </c>
      <c r="E9" s="15">
        <f>IF('GGFL Bulk Order Form'!$B$13="","",'GGFL Bulk Order Form'!$B$13)</f>
      </c>
      <c r="F9" s="15">
        <f>IF('GGFL Bulk Order Form'!$B$14="","",'GGFL Bulk Order Form'!$B$14)</f>
      </c>
      <c r="G9" s="15">
        <f>IF('GGFL Bulk Order Form'!$B$15="","",'GGFL Bulk Order Form'!$B$15)</f>
      </c>
      <c r="H9" s="15">
        <f>IF('GGFL Bulk Order Form'!$B$16="","",'GGFL Bulk Order Form'!$B$16)</f>
      </c>
      <c r="I9" s="15">
        <f>IF('GGFL Bulk Order Form'!$B$17="","",'GGFL Bulk Order Form'!$B$17)</f>
      </c>
      <c r="J9" s="28">
        <f>IF('GGFL Bulk Order Form'!C38="","",'GGFL Bulk Order Form'!C38)</f>
      </c>
      <c r="K9" s="15">
        <f>IF('GGFL Bulk Order Form'!H38="","",'GGFL Bulk Order Form'!H38)</f>
      </c>
      <c r="L9" s="28">
        <f>IF('GGFL Bulk Order Form'!D38="","",IF('GGFL Bulk Order Form'!B38="",'GGFL Bulk Order Form'!D38,"COMPANY:"&amp;'GGFL Bulk Order Form'!B38&amp;", "&amp;'GGFL Bulk Order Form'!D38))</f>
      </c>
      <c r="M9" s="28">
        <f>IF('GGFL Bulk Order Form'!F38="","",'GGFL Bulk Order Form'!F38)</f>
      </c>
      <c r="N9" s="28">
        <f>IF('GGFL Bulk Order Form'!G38="","",'GGFL Bulk Order Form'!G38)</f>
      </c>
      <c r="O9" s="28">
        <f>IF('GGFL Bulk Order Form'!E38="","",'GGFL Bulk Order Form'!E38)</f>
      </c>
      <c r="P9" s="28" t="e">
        <f>IF('GGFL Bulk Order Form'!#REF!="","",'GGFL Bulk Order Form'!#REF!)</f>
        <v>#REF!</v>
      </c>
      <c r="Q9" s="28">
        <f>IF('GGFL Bulk Order Form'!I38="","",'GGFL Bulk Order Form'!I38)</f>
      </c>
      <c r="R9" s="108">
        <f>IF('GGFL Bulk Order Form'!K38="","",'GGFL Bulk Order Form'!K38)</f>
      </c>
      <c r="S9" s="16">
        <f>IF('GGFL Bulk Order Form'!C38="","",'GGFL Bulk Order Form'!L38)</f>
      </c>
      <c r="T9" s="16">
        <f t="shared" si="0"/>
      </c>
      <c r="U9" s="16">
        <f>IF('GGFL Bulk Order Form'!C38="","",'GGFL Bulk Order Form'!L38+'GGFL Bulk Order Form'!M38)</f>
      </c>
      <c r="V9" s="20">
        <f>IF('GGFL Bulk Order Form'!D38="","","101")</f>
      </c>
      <c r="W9" s="16">
        <f t="shared" si="1"/>
      </c>
      <c r="X9" s="16">
        <f>IF('GGFL Bulk Order Form'!C38="","",'GGFL Bulk Order Form'!Q38)</f>
      </c>
      <c r="Y9" s="16">
        <f>IF('GGFL Bulk Order Form'!C38="","","0")</f>
      </c>
      <c r="Z9" s="16">
        <f>IF('GGFL Bulk Order Form'!C38="","",'GGFL Bulk Order Form'!P38)</f>
      </c>
      <c r="AA9" s="16">
        <f>IF('GGFL Bulk Order Form'!C38="","",'GGFL Bulk Order Form'!R38)</f>
      </c>
      <c r="AC9" s="28">
        <f>IF('GGFL Bulk Order Form'!U38="","",'GGFL Bulk Order Form'!U38)</f>
      </c>
      <c r="AD9" s="27">
        <f>IF('GGFL Bulk Order Form'!S38="","",'GGFL Bulk Order Form'!S38)</f>
      </c>
      <c r="AE9">
        <f>IF('GGFL Bulk Order Form'!D38="","","5")</f>
      </c>
      <c r="AF9">
        <f>IF('GGFL Bulk Order Form'!D38="","","CC")</f>
      </c>
      <c r="AG9"/>
      <c r="AH9">
        <f>IF('GGFL Bulk Order Form'!J38="","",'GGFL Bulk Order Form'!J38)</f>
      </c>
      <c r="AI9" s="15">
        <f t="shared" si="2"/>
      </c>
      <c r="AJ9" s="15"/>
      <c r="AK9" s="15" t="str">
        <f>IF('GGFL Bulk Order Form'!$B$18="","",'GGFL Bulk Order Form'!$B$18)</f>
        <v>Friend Referral</v>
      </c>
      <c r="AL9" s="15">
        <f>IF('GGFL Bulk Order Form'!$B$10="","",'GGFL Bulk Order Form'!$B$10)</f>
      </c>
    </row>
    <row r="10" spans="1:38" ht="12.75">
      <c r="A10" s="15">
        <f>IF('GGFL Bulk Order Form'!A39="","",'GGFL Bulk Order Form'!A39)</f>
      </c>
      <c r="B10" s="15">
        <f>IF('GGFL Bulk Order Form'!$B$9="","",'GGFL Bulk Order Form'!$B$9)</f>
      </c>
      <c r="C10" s="15">
        <f>IF('GGFL Bulk Order Form'!$B$11="","",'GGFL Bulk Order Form'!$B$11)</f>
      </c>
      <c r="D10" s="15">
        <f>IF('GGFL Bulk Order Form'!$B$12="","",'GGFL Bulk Order Form'!$B$12)</f>
      </c>
      <c r="E10" s="15">
        <f>IF('GGFL Bulk Order Form'!$B$13="","",'GGFL Bulk Order Form'!$B$13)</f>
      </c>
      <c r="F10" s="15">
        <f>IF('GGFL Bulk Order Form'!$B$14="","",'GGFL Bulk Order Form'!$B$14)</f>
      </c>
      <c r="G10" s="15">
        <f>IF('GGFL Bulk Order Form'!$B$15="","",'GGFL Bulk Order Form'!$B$15)</f>
      </c>
      <c r="H10" s="15">
        <f>IF('GGFL Bulk Order Form'!$B$16="","",'GGFL Bulk Order Form'!$B$16)</f>
      </c>
      <c r="I10" s="15">
        <f>IF('GGFL Bulk Order Form'!$B$17="","",'GGFL Bulk Order Form'!$B$17)</f>
      </c>
      <c r="J10" s="28">
        <f>IF('GGFL Bulk Order Form'!C39="","",'GGFL Bulk Order Form'!C39)</f>
      </c>
      <c r="K10" s="15">
        <f>IF('GGFL Bulk Order Form'!H39="","",'GGFL Bulk Order Form'!H39)</f>
      </c>
      <c r="L10" s="28">
        <f>IF('GGFL Bulk Order Form'!D39="","",IF('GGFL Bulk Order Form'!B39="",'GGFL Bulk Order Form'!D39,"COMPANY:"&amp;'GGFL Bulk Order Form'!B39&amp;", "&amp;'GGFL Bulk Order Form'!D39))</f>
      </c>
      <c r="M10" s="28">
        <f>IF('GGFL Bulk Order Form'!F39="","",'GGFL Bulk Order Form'!F39)</f>
      </c>
      <c r="N10" s="28">
        <f>IF('GGFL Bulk Order Form'!G39="","",'GGFL Bulk Order Form'!G39)</f>
      </c>
      <c r="O10" s="28">
        <f>IF('GGFL Bulk Order Form'!E39="","",'GGFL Bulk Order Form'!E39)</f>
      </c>
      <c r="P10" s="28" t="e">
        <f>IF('GGFL Bulk Order Form'!#REF!="","",'GGFL Bulk Order Form'!#REF!)</f>
        <v>#REF!</v>
      </c>
      <c r="Q10" s="28">
        <f>IF('GGFL Bulk Order Form'!I39="","",'GGFL Bulk Order Form'!I39)</f>
      </c>
      <c r="R10" s="108">
        <f>IF('GGFL Bulk Order Form'!K39="","",'GGFL Bulk Order Form'!K39)</f>
      </c>
      <c r="S10" s="16">
        <f>IF('GGFL Bulk Order Form'!C39="","",'GGFL Bulk Order Form'!L39)</f>
      </c>
      <c r="T10" s="16">
        <f t="shared" si="0"/>
      </c>
      <c r="U10" s="16">
        <f>IF('GGFL Bulk Order Form'!C39="","",'GGFL Bulk Order Form'!L39+'GGFL Bulk Order Form'!M39)</f>
      </c>
      <c r="V10" s="20">
        <f>IF('GGFL Bulk Order Form'!D39="","","101")</f>
      </c>
      <c r="W10" s="16">
        <f t="shared" si="1"/>
      </c>
      <c r="X10" s="16">
        <f>IF('GGFL Bulk Order Form'!C39="","",'GGFL Bulk Order Form'!Q39)</f>
      </c>
      <c r="Y10" s="16">
        <f>IF('GGFL Bulk Order Form'!C39="","","0")</f>
      </c>
      <c r="Z10" s="16">
        <f>IF('GGFL Bulk Order Form'!C39="","",'GGFL Bulk Order Form'!P39)</f>
      </c>
      <c r="AA10" s="16">
        <f>IF('GGFL Bulk Order Form'!C39="","",'GGFL Bulk Order Form'!R39)</f>
      </c>
      <c r="AC10" s="28">
        <f>IF('GGFL Bulk Order Form'!U39="","",'GGFL Bulk Order Form'!U39)</f>
      </c>
      <c r="AD10" s="27">
        <f>IF('GGFL Bulk Order Form'!S39="","",'GGFL Bulk Order Form'!S39)</f>
      </c>
      <c r="AE10">
        <f>IF('GGFL Bulk Order Form'!D39="","","5")</f>
      </c>
      <c r="AF10">
        <f>IF('GGFL Bulk Order Form'!D39="","","CC")</f>
      </c>
      <c r="AG10"/>
      <c r="AH10">
        <f>IF('GGFL Bulk Order Form'!J39="","",'GGFL Bulk Order Form'!J39)</f>
      </c>
      <c r="AI10" s="15">
        <f t="shared" si="2"/>
      </c>
      <c r="AJ10" s="15"/>
      <c r="AK10" s="15" t="str">
        <f>IF('GGFL Bulk Order Form'!$B$18="","",'GGFL Bulk Order Form'!$B$18)</f>
        <v>Friend Referral</v>
      </c>
      <c r="AL10" s="15">
        <f>IF('GGFL Bulk Order Form'!$B$10="","",'GGFL Bulk Order Form'!$B$10)</f>
      </c>
    </row>
    <row r="11" spans="1:38" ht="12.75">
      <c r="A11" s="15">
        <f>IF('GGFL Bulk Order Form'!A40="","",'GGFL Bulk Order Form'!A40)</f>
      </c>
      <c r="B11" s="15">
        <f>IF('GGFL Bulk Order Form'!$B$9="","",'GGFL Bulk Order Form'!$B$9)</f>
      </c>
      <c r="C11" s="15">
        <f>IF('GGFL Bulk Order Form'!$B$11="","",'GGFL Bulk Order Form'!$B$11)</f>
      </c>
      <c r="D11" s="15">
        <f>IF('GGFL Bulk Order Form'!$B$12="","",'GGFL Bulk Order Form'!$B$12)</f>
      </c>
      <c r="E11" s="15">
        <f>IF('GGFL Bulk Order Form'!$B$13="","",'GGFL Bulk Order Form'!$B$13)</f>
      </c>
      <c r="F11" s="15">
        <f>IF('GGFL Bulk Order Form'!$B$14="","",'GGFL Bulk Order Form'!$B$14)</f>
      </c>
      <c r="G11" s="15">
        <f>IF('GGFL Bulk Order Form'!$B$15="","",'GGFL Bulk Order Form'!$B$15)</f>
      </c>
      <c r="H11" s="15">
        <f>IF('GGFL Bulk Order Form'!$B$16="","",'GGFL Bulk Order Form'!$B$16)</f>
      </c>
      <c r="I11" s="15">
        <f>IF('GGFL Bulk Order Form'!$B$17="","",'GGFL Bulk Order Form'!$B$17)</f>
      </c>
      <c r="J11" s="28">
        <f>IF('GGFL Bulk Order Form'!C40="","",'GGFL Bulk Order Form'!C40)</f>
      </c>
      <c r="K11" s="15">
        <f>IF('GGFL Bulk Order Form'!H40="","",'GGFL Bulk Order Form'!H40)</f>
      </c>
      <c r="L11" s="28">
        <f>IF('GGFL Bulk Order Form'!D40="","",IF('GGFL Bulk Order Form'!B40="",'GGFL Bulk Order Form'!D40,"COMPANY:"&amp;'GGFL Bulk Order Form'!B40&amp;", "&amp;'GGFL Bulk Order Form'!D40))</f>
      </c>
      <c r="M11" s="28">
        <f>IF('GGFL Bulk Order Form'!F40="","",'GGFL Bulk Order Form'!F40)</f>
      </c>
      <c r="N11" s="28">
        <f>IF('GGFL Bulk Order Form'!G40="","",'GGFL Bulk Order Form'!G40)</f>
      </c>
      <c r="O11" s="28">
        <f>IF('GGFL Bulk Order Form'!E40="","",'GGFL Bulk Order Form'!E40)</f>
      </c>
      <c r="P11" s="28" t="e">
        <f>IF('GGFL Bulk Order Form'!#REF!="","",'GGFL Bulk Order Form'!#REF!)</f>
        <v>#REF!</v>
      </c>
      <c r="Q11" s="28">
        <f>IF('GGFL Bulk Order Form'!I40="","",'GGFL Bulk Order Form'!I40)</f>
      </c>
      <c r="R11" s="108">
        <f>IF('GGFL Bulk Order Form'!K40="","",'GGFL Bulk Order Form'!K40)</f>
      </c>
      <c r="S11" s="16">
        <f>IF('GGFL Bulk Order Form'!C40="","",'GGFL Bulk Order Form'!L40)</f>
      </c>
      <c r="T11" s="16">
        <f t="shared" si="0"/>
      </c>
      <c r="U11" s="16">
        <f>IF('GGFL Bulk Order Form'!C40="","",'GGFL Bulk Order Form'!L40+'GGFL Bulk Order Form'!M40)</f>
      </c>
      <c r="V11" s="20">
        <f>IF('GGFL Bulk Order Form'!D40="","","101")</f>
      </c>
      <c r="W11" s="16">
        <f t="shared" si="1"/>
      </c>
      <c r="X11" s="16">
        <f>IF('GGFL Bulk Order Form'!C40="","",'GGFL Bulk Order Form'!Q40)</f>
      </c>
      <c r="Y11" s="16">
        <f>IF('GGFL Bulk Order Form'!C40="","","0")</f>
      </c>
      <c r="Z11" s="16">
        <f>IF('GGFL Bulk Order Form'!C40="","",'GGFL Bulk Order Form'!P40)</f>
      </c>
      <c r="AA11" s="16">
        <f>IF('GGFL Bulk Order Form'!C40="","",'GGFL Bulk Order Form'!R40)</f>
      </c>
      <c r="AC11" s="28">
        <f>IF('GGFL Bulk Order Form'!U40="","",'GGFL Bulk Order Form'!U40)</f>
      </c>
      <c r="AD11" s="27">
        <f>IF('GGFL Bulk Order Form'!S40="","",'GGFL Bulk Order Form'!S40)</f>
      </c>
      <c r="AE11">
        <f>IF('GGFL Bulk Order Form'!D40="","","5")</f>
      </c>
      <c r="AF11">
        <f>IF('GGFL Bulk Order Form'!D40="","","CC")</f>
      </c>
      <c r="AG11"/>
      <c r="AH11">
        <f>IF('GGFL Bulk Order Form'!J40="","",'GGFL Bulk Order Form'!J40)</f>
      </c>
      <c r="AI11" s="15">
        <f t="shared" si="2"/>
      </c>
      <c r="AJ11" s="15"/>
      <c r="AK11" s="15" t="str">
        <f>IF('GGFL Bulk Order Form'!$B$18="","",'GGFL Bulk Order Form'!$B$18)</f>
        <v>Friend Referral</v>
      </c>
      <c r="AL11" s="15">
        <f>IF('GGFL Bulk Order Form'!$B$10="","",'GGFL Bulk Order Form'!$B$10)</f>
      </c>
    </row>
    <row r="12" spans="1:38" ht="12.75">
      <c r="A12" s="15">
        <f>IF('GGFL Bulk Order Form'!A41="","",'GGFL Bulk Order Form'!A41)</f>
      </c>
      <c r="B12" s="15">
        <f>IF('GGFL Bulk Order Form'!$B$9="","",'GGFL Bulk Order Form'!$B$9)</f>
      </c>
      <c r="C12" s="15">
        <f>IF('GGFL Bulk Order Form'!$B$11="","",'GGFL Bulk Order Form'!$B$11)</f>
      </c>
      <c r="D12" s="15">
        <f>IF('GGFL Bulk Order Form'!$B$12="","",'GGFL Bulk Order Form'!$B$12)</f>
      </c>
      <c r="E12" s="15">
        <f>IF('GGFL Bulk Order Form'!$B$13="","",'GGFL Bulk Order Form'!$B$13)</f>
      </c>
      <c r="F12" s="15">
        <f>IF('GGFL Bulk Order Form'!$B$14="","",'GGFL Bulk Order Form'!$B$14)</f>
      </c>
      <c r="G12" s="15">
        <f>IF('GGFL Bulk Order Form'!$B$15="","",'GGFL Bulk Order Form'!$B$15)</f>
      </c>
      <c r="H12" s="15">
        <f>IF('GGFL Bulk Order Form'!$B$16="","",'GGFL Bulk Order Form'!$B$16)</f>
      </c>
      <c r="I12" s="15">
        <f>IF('GGFL Bulk Order Form'!$B$17="","",'GGFL Bulk Order Form'!$B$17)</f>
      </c>
      <c r="J12" s="28">
        <f>IF('GGFL Bulk Order Form'!C41="","",'GGFL Bulk Order Form'!C41)</f>
      </c>
      <c r="K12" s="15">
        <f>IF('GGFL Bulk Order Form'!H41="","",'GGFL Bulk Order Form'!H41)</f>
      </c>
      <c r="L12" s="28">
        <f>IF('GGFL Bulk Order Form'!D41="","",IF('GGFL Bulk Order Form'!B41="",'GGFL Bulk Order Form'!D41,"COMPANY:"&amp;'GGFL Bulk Order Form'!B41&amp;", "&amp;'GGFL Bulk Order Form'!D41))</f>
      </c>
      <c r="M12" s="28">
        <f>IF('GGFL Bulk Order Form'!F41="","",'GGFL Bulk Order Form'!F41)</f>
      </c>
      <c r="N12" s="28">
        <f>IF('GGFL Bulk Order Form'!G41="","",'GGFL Bulk Order Form'!G41)</f>
      </c>
      <c r="O12" s="28">
        <f>IF('GGFL Bulk Order Form'!E41="","",'GGFL Bulk Order Form'!E41)</f>
      </c>
      <c r="P12" s="28" t="e">
        <f>IF('GGFL Bulk Order Form'!#REF!="","",'GGFL Bulk Order Form'!#REF!)</f>
        <v>#REF!</v>
      </c>
      <c r="Q12" s="28">
        <f>IF('GGFL Bulk Order Form'!I41="","",'GGFL Bulk Order Form'!I41)</f>
      </c>
      <c r="R12" s="108">
        <f>IF('GGFL Bulk Order Form'!K41="","",'GGFL Bulk Order Form'!K41)</f>
      </c>
      <c r="S12" s="16">
        <f>IF('GGFL Bulk Order Form'!C41="","",'GGFL Bulk Order Form'!L41)</f>
      </c>
      <c r="T12" s="16">
        <f t="shared" si="0"/>
      </c>
      <c r="U12" s="16">
        <f>IF('GGFL Bulk Order Form'!C41="","",'GGFL Bulk Order Form'!L41+'GGFL Bulk Order Form'!M41)</f>
      </c>
      <c r="V12" s="20">
        <f>IF('GGFL Bulk Order Form'!D41="","","101")</f>
      </c>
      <c r="W12" s="16">
        <f t="shared" si="1"/>
      </c>
      <c r="X12" s="16">
        <f>IF('GGFL Bulk Order Form'!C41="","",'GGFL Bulk Order Form'!Q41)</f>
      </c>
      <c r="Y12" s="16">
        <f>IF('GGFL Bulk Order Form'!C41="","","0")</f>
      </c>
      <c r="Z12" s="16">
        <f>IF('GGFL Bulk Order Form'!C41="","",'GGFL Bulk Order Form'!P41)</f>
      </c>
      <c r="AA12" s="16">
        <f>IF('GGFL Bulk Order Form'!C41="","",'GGFL Bulk Order Form'!R41)</f>
      </c>
      <c r="AC12" s="28">
        <f>IF('GGFL Bulk Order Form'!U41="","",'GGFL Bulk Order Form'!U41)</f>
      </c>
      <c r="AD12" s="27">
        <f>IF('GGFL Bulk Order Form'!S41="","",'GGFL Bulk Order Form'!S41)</f>
      </c>
      <c r="AE12">
        <f>IF('GGFL Bulk Order Form'!D41="","","5")</f>
      </c>
      <c r="AF12">
        <f>IF('GGFL Bulk Order Form'!D41="","","CC")</f>
      </c>
      <c r="AG12"/>
      <c r="AH12">
        <f>IF('GGFL Bulk Order Form'!J41="","",'GGFL Bulk Order Form'!J41)</f>
      </c>
      <c r="AI12" s="15">
        <f t="shared" si="2"/>
      </c>
      <c r="AJ12" s="15"/>
      <c r="AK12" s="15" t="str">
        <f>IF('GGFL Bulk Order Form'!$B$18="","",'GGFL Bulk Order Form'!$B$18)</f>
        <v>Friend Referral</v>
      </c>
      <c r="AL12" s="15">
        <f>IF('GGFL Bulk Order Form'!$B$10="","",'GGFL Bulk Order Form'!$B$10)</f>
      </c>
    </row>
    <row r="13" spans="1:38" ht="12.75">
      <c r="A13" s="15">
        <f>IF('GGFL Bulk Order Form'!A42="","",'GGFL Bulk Order Form'!A42)</f>
      </c>
      <c r="B13" s="15">
        <f>IF('GGFL Bulk Order Form'!$B$9="","",'GGFL Bulk Order Form'!$B$9)</f>
      </c>
      <c r="C13" s="15">
        <f>IF('GGFL Bulk Order Form'!$B$11="","",'GGFL Bulk Order Form'!$B$11)</f>
      </c>
      <c r="D13" s="15">
        <f>IF('GGFL Bulk Order Form'!$B$12="","",'GGFL Bulk Order Form'!$B$12)</f>
      </c>
      <c r="E13" s="15">
        <f>IF('GGFL Bulk Order Form'!$B$13="","",'GGFL Bulk Order Form'!$B$13)</f>
      </c>
      <c r="F13" s="15">
        <f>IF('GGFL Bulk Order Form'!$B$14="","",'GGFL Bulk Order Form'!$B$14)</f>
      </c>
      <c r="G13" s="15">
        <f>IF('GGFL Bulk Order Form'!$B$15="","",'GGFL Bulk Order Form'!$B$15)</f>
      </c>
      <c r="H13" s="15">
        <f>IF('GGFL Bulk Order Form'!$B$16="","",'GGFL Bulk Order Form'!$B$16)</f>
      </c>
      <c r="I13" s="15">
        <f>IF('GGFL Bulk Order Form'!$B$17="","",'GGFL Bulk Order Form'!$B$17)</f>
      </c>
      <c r="J13" s="28">
        <f>IF('GGFL Bulk Order Form'!C42="","",'GGFL Bulk Order Form'!C42)</f>
      </c>
      <c r="K13" s="15">
        <f>IF('GGFL Bulk Order Form'!H42="","",'GGFL Bulk Order Form'!H42)</f>
      </c>
      <c r="L13" s="28">
        <f>IF('GGFL Bulk Order Form'!D42="","",IF('GGFL Bulk Order Form'!B42="",'GGFL Bulk Order Form'!D42,"COMPANY:"&amp;'GGFL Bulk Order Form'!B42&amp;", "&amp;'GGFL Bulk Order Form'!D42))</f>
      </c>
      <c r="M13" s="28">
        <f>IF('GGFL Bulk Order Form'!F42="","",'GGFL Bulk Order Form'!F42)</f>
      </c>
      <c r="N13" s="28">
        <f>IF('GGFL Bulk Order Form'!G42="","",'GGFL Bulk Order Form'!G42)</f>
      </c>
      <c r="O13" s="28">
        <f>IF('GGFL Bulk Order Form'!E42="","",'GGFL Bulk Order Form'!E42)</f>
      </c>
      <c r="P13" s="28" t="e">
        <f>IF('GGFL Bulk Order Form'!#REF!="","",'GGFL Bulk Order Form'!#REF!)</f>
        <v>#REF!</v>
      </c>
      <c r="Q13" s="28">
        <f>IF('GGFL Bulk Order Form'!I42="","",'GGFL Bulk Order Form'!I42)</f>
      </c>
      <c r="R13" s="108">
        <f>IF('GGFL Bulk Order Form'!K42="","",'GGFL Bulk Order Form'!K42)</f>
      </c>
      <c r="S13" s="16">
        <f>IF('GGFL Bulk Order Form'!C42="","",'GGFL Bulk Order Form'!L42)</f>
      </c>
      <c r="T13" s="16">
        <f t="shared" si="0"/>
      </c>
      <c r="U13" s="16">
        <f>IF('GGFL Bulk Order Form'!C42="","",'GGFL Bulk Order Form'!L42+'GGFL Bulk Order Form'!M42)</f>
      </c>
      <c r="V13" s="20">
        <f>IF('GGFL Bulk Order Form'!D42="","","101")</f>
      </c>
      <c r="W13" s="16">
        <f t="shared" si="1"/>
      </c>
      <c r="X13" s="16">
        <f>IF('GGFL Bulk Order Form'!C42="","",'GGFL Bulk Order Form'!Q42)</f>
      </c>
      <c r="Y13" s="16">
        <f>IF('GGFL Bulk Order Form'!C42="","","0")</f>
      </c>
      <c r="Z13" s="16">
        <f>IF('GGFL Bulk Order Form'!C42="","",'GGFL Bulk Order Form'!P42)</f>
      </c>
      <c r="AA13" s="16">
        <f>IF('GGFL Bulk Order Form'!C42="","",'GGFL Bulk Order Form'!R42)</f>
      </c>
      <c r="AC13" s="28">
        <f>IF('GGFL Bulk Order Form'!U42="","",'GGFL Bulk Order Form'!U42)</f>
      </c>
      <c r="AD13" s="27">
        <f>IF('GGFL Bulk Order Form'!S42="","",'GGFL Bulk Order Form'!S42)</f>
      </c>
      <c r="AE13">
        <f>IF('GGFL Bulk Order Form'!D42="","","5")</f>
      </c>
      <c r="AF13">
        <f>IF('GGFL Bulk Order Form'!D42="","","CC")</f>
      </c>
      <c r="AG13"/>
      <c r="AH13">
        <f>IF('GGFL Bulk Order Form'!J42="","",'GGFL Bulk Order Form'!J42)</f>
      </c>
      <c r="AI13" s="15">
        <f t="shared" si="2"/>
      </c>
      <c r="AJ13" s="15"/>
      <c r="AK13" s="15" t="str">
        <f>IF('GGFL Bulk Order Form'!$B$18="","",'GGFL Bulk Order Form'!$B$18)</f>
        <v>Friend Referral</v>
      </c>
      <c r="AL13" s="15">
        <f>IF('GGFL Bulk Order Form'!$B$10="","",'GGFL Bulk Order Form'!$B$10)</f>
      </c>
    </row>
    <row r="14" spans="1:38" ht="12.75">
      <c r="A14" s="15">
        <f>IF('GGFL Bulk Order Form'!A43="","",'GGFL Bulk Order Form'!A43)</f>
      </c>
      <c r="B14" s="15">
        <f>IF('GGFL Bulk Order Form'!$B$9="","",'GGFL Bulk Order Form'!$B$9)</f>
      </c>
      <c r="C14" s="15">
        <f>IF('GGFL Bulk Order Form'!$B$11="","",'GGFL Bulk Order Form'!$B$11)</f>
      </c>
      <c r="D14" s="15">
        <f>IF('GGFL Bulk Order Form'!$B$12="","",'GGFL Bulk Order Form'!$B$12)</f>
      </c>
      <c r="E14" s="15">
        <f>IF('GGFL Bulk Order Form'!$B$13="","",'GGFL Bulk Order Form'!$B$13)</f>
      </c>
      <c r="F14" s="15">
        <f>IF('GGFL Bulk Order Form'!$B$14="","",'GGFL Bulk Order Form'!$B$14)</f>
      </c>
      <c r="G14" s="15">
        <f>IF('GGFL Bulk Order Form'!$B$15="","",'GGFL Bulk Order Form'!$B$15)</f>
      </c>
      <c r="H14" s="15">
        <f>IF('GGFL Bulk Order Form'!$B$16="","",'GGFL Bulk Order Form'!$B$16)</f>
      </c>
      <c r="I14" s="15">
        <f>IF('GGFL Bulk Order Form'!$B$17="","",'GGFL Bulk Order Form'!$B$17)</f>
      </c>
      <c r="J14" s="28">
        <f>IF('GGFL Bulk Order Form'!C43="","",'GGFL Bulk Order Form'!C43)</f>
      </c>
      <c r="K14" s="15">
        <f>IF('GGFL Bulk Order Form'!H43="","",'GGFL Bulk Order Form'!H43)</f>
      </c>
      <c r="L14" s="28">
        <f>IF('GGFL Bulk Order Form'!D43="","",IF('GGFL Bulk Order Form'!B43="",'GGFL Bulk Order Form'!D43,"COMPANY:"&amp;'GGFL Bulk Order Form'!B43&amp;", "&amp;'GGFL Bulk Order Form'!D43))</f>
      </c>
      <c r="M14" s="28">
        <f>IF('GGFL Bulk Order Form'!F43="","",'GGFL Bulk Order Form'!F43)</f>
      </c>
      <c r="N14" s="28">
        <f>IF('GGFL Bulk Order Form'!G43="","",'GGFL Bulk Order Form'!G43)</f>
      </c>
      <c r="O14" s="28">
        <f>IF('GGFL Bulk Order Form'!E43="","",'GGFL Bulk Order Form'!E43)</f>
      </c>
      <c r="P14" s="28" t="e">
        <f>IF('GGFL Bulk Order Form'!#REF!="","",'GGFL Bulk Order Form'!#REF!)</f>
        <v>#REF!</v>
      </c>
      <c r="Q14" s="28">
        <f>IF('GGFL Bulk Order Form'!I43="","",'GGFL Bulk Order Form'!I43)</f>
      </c>
      <c r="R14" s="108">
        <f>IF('GGFL Bulk Order Form'!K43="","",'GGFL Bulk Order Form'!K43)</f>
      </c>
      <c r="S14" s="16">
        <f>IF('GGFL Bulk Order Form'!C43="","",'GGFL Bulk Order Form'!L43)</f>
      </c>
      <c r="T14" s="16">
        <f t="shared" si="0"/>
      </c>
      <c r="U14" s="16">
        <f>IF('GGFL Bulk Order Form'!C43="","",'GGFL Bulk Order Form'!L43+'GGFL Bulk Order Form'!M43)</f>
      </c>
      <c r="V14" s="20">
        <f>IF('GGFL Bulk Order Form'!D43="","","101")</f>
      </c>
      <c r="W14" s="16">
        <f t="shared" si="1"/>
      </c>
      <c r="X14" s="16">
        <f>IF('GGFL Bulk Order Form'!C43="","",'GGFL Bulk Order Form'!Q43)</f>
      </c>
      <c r="Y14" s="16">
        <f>IF('GGFL Bulk Order Form'!C43="","","0")</f>
      </c>
      <c r="Z14" s="16">
        <f>IF('GGFL Bulk Order Form'!C43="","",'GGFL Bulk Order Form'!P43)</f>
      </c>
      <c r="AA14" s="16">
        <f>IF('GGFL Bulk Order Form'!C43="","",'GGFL Bulk Order Form'!R43)</f>
      </c>
      <c r="AC14" s="28">
        <f>IF('GGFL Bulk Order Form'!U43="","",'GGFL Bulk Order Form'!U43)</f>
      </c>
      <c r="AD14" s="27">
        <f>IF('GGFL Bulk Order Form'!S43="","",'GGFL Bulk Order Form'!S43)</f>
      </c>
      <c r="AE14">
        <f>IF('GGFL Bulk Order Form'!D43="","","5")</f>
      </c>
      <c r="AF14">
        <f>IF('GGFL Bulk Order Form'!D43="","","CC")</f>
      </c>
      <c r="AG14"/>
      <c r="AH14">
        <f>IF('GGFL Bulk Order Form'!J43="","",'GGFL Bulk Order Form'!J43)</f>
      </c>
      <c r="AI14" s="15">
        <f t="shared" si="2"/>
      </c>
      <c r="AJ14" s="15"/>
      <c r="AK14" s="15" t="str">
        <f>IF('GGFL Bulk Order Form'!$B$18="","",'GGFL Bulk Order Form'!$B$18)</f>
        <v>Friend Referral</v>
      </c>
      <c r="AL14" s="15">
        <f>IF('GGFL Bulk Order Form'!$B$10="","",'GGFL Bulk Order Form'!$B$10)</f>
      </c>
    </row>
    <row r="15" spans="1:38" ht="12.75">
      <c r="A15" s="15">
        <f>IF('GGFL Bulk Order Form'!A44="","",'GGFL Bulk Order Form'!A44)</f>
      </c>
      <c r="B15" s="15">
        <f>IF('GGFL Bulk Order Form'!$B$9="","",'GGFL Bulk Order Form'!$B$9)</f>
      </c>
      <c r="C15" s="15">
        <f>IF('GGFL Bulk Order Form'!$B$11="","",'GGFL Bulk Order Form'!$B$11)</f>
      </c>
      <c r="D15" s="15">
        <f>IF('GGFL Bulk Order Form'!$B$12="","",'GGFL Bulk Order Form'!$B$12)</f>
      </c>
      <c r="E15" s="15">
        <f>IF('GGFL Bulk Order Form'!$B$13="","",'GGFL Bulk Order Form'!$B$13)</f>
      </c>
      <c r="F15" s="15">
        <f>IF('GGFL Bulk Order Form'!$B$14="","",'GGFL Bulk Order Form'!$B$14)</f>
      </c>
      <c r="G15" s="15">
        <f>IF('GGFL Bulk Order Form'!$B$15="","",'GGFL Bulk Order Form'!$B$15)</f>
      </c>
      <c r="H15" s="15">
        <f>IF('GGFL Bulk Order Form'!$B$16="","",'GGFL Bulk Order Form'!$B$16)</f>
      </c>
      <c r="I15" s="15">
        <f>IF('GGFL Bulk Order Form'!$B$17="","",'GGFL Bulk Order Form'!$B$17)</f>
      </c>
      <c r="J15" s="28">
        <f>IF('GGFL Bulk Order Form'!C44="","",'GGFL Bulk Order Form'!C44)</f>
      </c>
      <c r="K15" s="15">
        <f>IF('GGFL Bulk Order Form'!H44="","",'GGFL Bulk Order Form'!H44)</f>
      </c>
      <c r="L15" s="28">
        <f>IF('GGFL Bulk Order Form'!D44="","",IF('GGFL Bulk Order Form'!B44="",'GGFL Bulk Order Form'!D44,"COMPANY:"&amp;'GGFL Bulk Order Form'!B44&amp;", "&amp;'GGFL Bulk Order Form'!D44))</f>
      </c>
      <c r="M15" s="28">
        <f>IF('GGFL Bulk Order Form'!F44="","",'GGFL Bulk Order Form'!F44)</f>
      </c>
      <c r="N15" s="28">
        <f>IF('GGFL Bulk Order Form'!G44="","",'GGFL Bulk Order Form'!G44)</f>
      </c>
      <c r="O15" s="28">
        <f>IF('GGFL Bulk Order Form'!E44="","",'GGFL Bulk Order Form'!E44)</f>
      </c>
      <c r="P15" s="28" t="e">
        <f>IF('GGFL Bulk Order Form'!#REF!="","",'GGFL Bulk Order Form'!#REF!)</f>
        <v>#REF!</v>
      </c>
      <c r="Q15" s="28">
        <f>IF('GGFL Bulk Order Form'!I44="","",'GGFL Bulk Order Form'!I44)</f>
      </c>
      <c r="R15" s="108">
        <f>IF('GGFL Bulk Order Form'!K44="","",'GGFL Bulk Order Form'!K44)</f>
      </c>
      <c r="S15" s="16">
        <f>IF('GGFL Bulk Order Form'!C44="","",'GGFL Bulk Order Form'!L44)</f>
      </c>
      <c r="T15" s="16">
        <f t="shared" si="0"/>
      </c>
      <c r="U15" s="16">
        <f>IF('GGFL Bulk Order Form'!C44="","",'GGFL Bulk Order Form'!L44+'GGFL Bulk Order Form'!M44)</f>
      </c>
      <c r="V15" s="20">
        <f>IF('GGFL Bulk Order Form'!D44="","","101")</f>
      </c>
      <c r="W15" s="16">
        <f t="shared" si="1"/>
      </c>
      <c r="X15" s="16">
        <f>IF('GGFL Bulk Order Form'!C44="","",'GGFL Bulk Order Form'!Q44)</f>
      </c>
      <c r="Y15" s="16">
        <f>IF('GGFL Bulk Order Form'!C44="","","0")</f>
      </c>
      <c r="Z15" s="16">
        <f>IF('GGFL Bulk Order Form'!C44="","",'GGFL Bulk Order Form'!P44)</f>
      </c>
      <c r="AA15" s="16">
        <f>IF('GGFL Bulk Order Form'!C44="","",'GGFL Bulk Order Form'!R44)</f>
      </c>
      <c r="AC15" s="28">
        <f>IF('GGFL Bulk Order Form'!U44="","",'GGFL Bulk Order Form'!U44)</f>
      </c>
      <c r="AD15" s="27">
        <f>IF('GGFL Bulk Order Form'!S44="","",'GGFL Bulk Order Form'!S44)</f>
      </c>
      <c r="AE15">
        <f>IF('GGFL Bulk Order Form'!D44="","","5")</f>
      </c>
      <c r="AF15">
        <f>IF('GGFL Bulk Order Form'!D44="","","CC")</f>
      </c>
      <c r="AG15"/>
      <c r="AH15">
        <f>IF('GGFL Bulk Order Form'!J44="","",'GGFL Bulk Order Form'!J44)</f>
      </c>
      <c r="AI15" s="15">
        <f t="shared" si="2"/>
      </c>
      <c r="AJ15" s="15"/>
      <c r="AK15" s="15" t="str">
        <f>IF('GGFL Bulk Order Form'!$B$18="","",'GGFL Bulk Order Form'!$B$18)</f>
        <v>Friend Referral</v>
      </c>
      <c r="AL15" s="15">
        <f>IF('GGFL Bulk Order Form'!$B$10="","",'GGFL Bulk Order Form'!$B$10)</f>
      </c>
    </row>
    <row r="16" spans="1:38" ht="12.75">
      <c r="A16" s="15">
        <f>IF('GGFL Bulk Order Form'!A45="","",'GGFL Bulk Order Form'!A45)</f>
      </c>
      <c r="B16" s="15">
        <f>IF('GGFL Bulk Order Form'!$B$9="","",'GGFL Bulk Order Form'!$B$9)</f>
      </c>
      <c r="C16" s="15">
        <f>IF('GGFL Bulk Order Form'!$B$11="","",'GGFL Bulk Order Form'!$B$11)</f>
      </c>
      <c r="D16" s="15">
        <f>IF('GGFL Bulk Order Form'!$B$12="","",'GGFL Bulk Order Form'!$B$12)</f>
      </c>
      <c r="E16" s="15">
        <f>IF('GGFL Bulk Order Form'!$B$13="","",'GGFL Bulk Order Form'!$B$13)</f>
      </c>
      <c r="F16" s="15">
        <f>IF('GGFL Bulk Order Form'!$B$14="","",'GGFL Bulk Order Form'!$B$14)</f>
      </c>
      <c r="G16" s="15">
        <f>IF('GGFL Bulk Order Form'!$B$15="","",'GGFL Bulk Order Form'!$B$15)</f>
      </c>
      <c r="H16" s="15">
        <f>IF('GGFL Bulk Order Form'!$B$16="","",'GGFL Bulk Order Form'!$B$16)</f>
      </c>
      <c r="I16" s="15">
        <f>IF('GGFL Bulk Order Form'!$B$17="","",'GGFL Bulk Order Form'!$B$17)</f>
      </c>
      <c r="J16" s="28">
        <f>IF('GGFL Bulk Order Form'!C45="","",'GGFL Bulk Order Form'!C45)</f>
      </c>
      <c r="K16" s="15">
        <f>IF('GGFL Bulk Order Form'!H45="","",'GGFL Bulk Order Form'!H45)</f>
      </c>
      <c r="L16" s="28">
        <f>IF('GGFL Bulk Order Form'!D45="","",IF('GGFL Bulk Order Form'!B45="",'GGFL Bulk Order Form'!D45,"COMPANY:"&amp;'GGFL Bulk Order Form'!B45&amp;", "&amp;'GGFL Bulk Order Form'!D45))</f>
      </c>
      <c r="M16" s="28">
        <f>IF('GGFL Bulk Order Form'!F45="","",'GGFL Bulk Order Form'!F45)</f>
      </c>
      <c r="N16" s="28">
        <f>IF('GGFL Bulk Order Form'!G45="","",'GGFL Bulk Order Form'!G45)</f>
      </c>
      <c r="O16" s="28">
        <f>IF('GGFL Bulk Order Form'!E45="","",'GGFL Bulk Order Form'!E45)</f>
      </c>
      <c r="P16" s="28" t="e">
        <f>IF('GGFL Bulk Order Form'!#REF!="","",'GGFL Bulk Order Form'!#REF!)</f>
        <v>#REF!</v>
      </c>
      <c r="Q16" s="28">
        <f>IF('GGFL Bulk Order Form'!I45="","",'GGFL Bulk Order Form'!I45)</f>
      </c>
      <c r="R16" s="108">
        <f>IF('GGFL Bulk Order Form'!K45="","",'GGFL Bulk Order Form'!K45)</f>
      </c>
      <c r="S16" s="16">
        <f>IF('GGFL Bulk Order Form'!C45="","",'GGFL Bulk Order Form'!L45)</f>
      </c>
      <c r="T16" s="16">
        <f t="shared" si="0"/>
      </c>
      <c r="U16" s="16">
        <f>IF('GGFL Bulk Order Form'!C45="","",'GGFL Bulk Order Form'!L45+'GGFL Bulk Order Form'!M45)</f>
      </c>
      <c r="V16" s="20">
        <f>IF('GGFL Bulk Order Form'!D45="","","101")</f>
      </c>
      <c r="W16" s="16">
        <f t="shared" si="1"/>
      </c>
      <c r="X16" s="16">
        <f>IF('GGFL Bulk Order Form'!C45="","",'GGFL Bulk Order Form'!Q45)</f>
      </c>
      <c r="Y16" s="16">
        <f>IF('GGFL Bulk Order Form'!C45="","","0")</f>
      </c>
      <c r="Z16" s="16">
        <f>IF('GGFL Bulk Order Form'!C45="","",'GGFL Bulk Order Form'!P45)</f>
      </c>
      <c r="AA16" s="16">
        <f>IF('GGFL Bulk Order Form'!C45="","",'GGFL Bulk Order Form'!R45)</f>
      </c>
      <c r="AC16" s="28">
        <f>IF('GGFL Bulk Order Form'!U45="","",'GGFL Bulk Order Form'!U45)</f>
      </c>
      <c r="AD16" s="27">
        <f>IF('GGFL Bulk Order Form'!S45="","",'GGFL Bulk Order Form'!S45)</f>
      </c>
      <c r="AE16">
        <f>IF('GGFL Bulk Order Form'!D45="","","5")</f>
      </c>
      <c r="AF16">
        <f>IF('GGFL Bulk Order Form'!D45="","","CC")</f>
      </c>
      <c r="AG16"/>
      <c r="AH16">
        <f>IF('GGFL Bulk Order Form'!J45="","",'GGFL Bulk Order Form'!J45)</f>
      </c>
      <c r="AI16" s="15">
        <f t="shared" si="2"/>
      </c>
      <c r="AJ16" s="15"/>
      <c r="AK16" s="15" t="str">
        <f>IF('GGFL Bulk Order Form'!$B$18="","",'GGFL Bulk Order Form'!$B$18)</f>
        <v>Friend Referral</v>
      </c>
      <c r="AL16" s="15">
        <f>IF('GGFL Bulk Order Form'!$B$10="","",'GGFL Bulk Order Form'!$B$10)</f>
      </c>
    </row>
    <row r="17" spans="1:38" ht="12.75">
      <c r="A17" s="15">
        <f>IF('GGFL Bulk Order Form'!A46="","",'GGFL Bulk Order Form'!A46)</f>
      </c>
      <c r="B17" s="15">
        <f>IF('GGFL Bulk Order Form'!$B$9="","",'GGFL Bulk Order Form'!$B$9)</f>
      </c>
      <c r="C17" s="15">
        <f>IF('GGFL Bulk Order Form'!$B$11="","",'GGFL Bulk Order Form'!$B$11)</f>
      </c>
      <c r="D17" s="15">
        <f>IF('GGFL Bulk Order Form'!$B$12="","",'GGFL Bulk Order Form'!$B$12)</f>
      </c>
      <c r="E17" s="15">
        <f>IF('GGFL Bulk Order Form'!$B$13="","",'GGFL Bulk Order Form'!$B$13)</f>
      </c>
      <c r="F17" s="15">
        <f>IF('GGFL Bulk Order Form'!$B$14="","",'GGFL Bulk Order Form'!$B$14)</f>
      </c>
      <c r="G17" s="15">
        <f>IF('GGFL Bulk Order Form'!$B$15="","",'GGFL Bulk Order Form'!$B$15)</f>
      </c>
      <c r="H17" s="15">
        <f>IF('GGFL Bulk Order Form'!$B$16="","",'GGFL Bulk Order Form'!$B$16)</f>
      </c>
      <c r="I17" s="15">
        <f>IF('GGFL Bulk Order Form'!$B$17="","",'GGFL Bulk Order Form'!$B$17)</f>
      </c>
      <c r="J17" s="28">
        <f>IF('GGFL Bulk Order Form'!C46="","",'GGFL Bulk Order Form'!C46)</f>
      </c>
      <c r="K17" s="15">
        <f>IF('GGFL Bulk Order Form'!H46="","",'GGFL Bulk Order Form'!H46)</f>
      </c>
      <c r="L17" s="28">
        <f>IF('GGFL Bulk Order Form'!D46="","",IF('GGFL Bulk Order Form'!B46="",'GGFL Bulk Order Form'!D46,"COMPANY:"&amp;'GGFL Bulk Order Form'!B46&amp;", "&amp;'GGFL Bulk Order Form'!D46))</f>
      </c>
      <c r="M17" s="28">
        <f>IF('GGFL Bulk Order Form'!F46="","",'GGFL Bulk Order Form'!F46)</f>
      </c>
      <c r="N17" s="28">
        <f>IF('GGFL Bulk Order Form'!G46="","",'GGFL Bulk Order Form'!G46)</f>
      </c>
      <c r="O17" s="28">
        <f>IF('GGFL Bulk Order Form'!E46="","",'GGFL Bulk Order Form'!E46)</f>
      </c>
      <c r="P17" s="28" t="e">
        <f>IF('GGFL Bulk Order Form'!#REF!="","",'GGFL Bulk Order Form'!#REF!)</f>
        <v>#REF!</v>
      </c>
      <c r="Q17" s="28">
        <f>IF('GGFL Bulk Order Form'!I46="","",'GGFL Bulk Order Form'!I46)</f>
      </c>
      <c r="R17" s="108">
        <f>IF('GGFL Bulk Order Form'!K46="","",'GGFL Bulk Order Form'!K46)</f>
      </c>
      <c r="S17" s="16">
        <f>IF('GGFL Bulk Order Form'!C46="","",'GGFL Bulk Order Form'!L46)</f>
      </c>
      <c r="T17" s="16">
        <f t="shared" si="0"/>
      </c>
      <c r="U17" s="16">
        <f>IF('GGFL Bulk Order Form'!C46="","",'GGFL Bulk Order Form'!L46+'GGFL Bulk Order Form'!M46)</f>
      </c>
      <c r="V17" s="20">
        <f>IF('GGFL Bulk Order Form'!D46="","","101")</f>
      </c>
      <c r="W17" s="16">
        <f t="shared" si="1"/>
      </c>
      <c r="X17" s="16">
        <f>IF('GGFL Bulk Order Form'!C46="","",'GGFL Bulk Order Form'!Q46)</f>
      </c>
      <c r="Y17" s="16">
        <f>IF('GGFL Bulk Order Form'!C46="","","0")</f>
      </c>
      <c r="Z17" s="16">
        <f>IF('GGFL Bulk Order Form'!C46="","",'GGFL Bulk Order Form'!P46)</f>
      </c>
      <c r="AA17" s="16">
        <f>IF('GGFL Bulk Order Form'!C46="","",'GGFL Bulk Order Form'!R46)</f>
      </c>
      <c r="AC17" s="28">
        <f>IF('GGFL Bulk Order Form'!U46="","",'GGFL Bulk Order Form'!U46)</f>
      </c>
      <c r="AD17" s="27">
        <f>IF('GGFL Bulk Order Form'!S46="","",'GGFL Bulk Order Form'!S46)</f>
      </c>
      <c r="AE17">
        <f>IF('GGFL Bulk Order Form'!D46="","","5")</f>
      </c>
      <c r="AF17">
        <f>IF('GGFL Bulk Order Form'!D46="","","CC")</f>
      </c>
      <c r="AG17"/>
      <c r="AH17">
        <f>IF('GGFL Bulk Order Form'!J46="","",'GGFL Bulk Order Form'!J46)</f>
      </c>
      <c r="AI17" s="15">
        <f t="shared" si="2"/>
      </c>
      <c r="AJ17" s="15"/>
      <c r="AK17" s="15" t="str">
        <f>IF('GGFL Bulk Order Form'!$B$18="","",'GGFL Bulk Order Form'!$B$18)</f>
        <v>Friend Referral</v>
      </c>
      <c r="AL17" s="15">
        <f>IF('GGFL Bulk Order Form'!$B$10="","",'GGFL Bulk Order Form'!$B$10)</f>
      </c>
    </row>
    <row r="18" spans="1:38" ht="12.75">
      <c r="A18" s="15">
        <f>IF('GGFL Bulk Order Form'!A47="","",'GGFL Bulk Order Form'!A47)</f>
      </c>
      <c r="B18" s="15">
        <f>IF('GGFL Bulk Order Form'!$B$9="","",'GGFL Bulk Order Form'!$B$9)</f>
      </c>
      <c r="C18" s="15">
        <f>IF('GGFL Bulk Order Form'!$B$11="","",'GGFL Bulk Order Form'!$B$11)</f>
      </c>
      <c r="D18" s="15">
        <f>IF('GGFL Bulk Order Form'!$B$12="","",'GGFL Bulk Order Form'!$B$12)</f>
      </c>
      <c r="E18" s="15">
        <f>IF('GGFL Bulk Order Form'!$B$13="","",'GGFL Bulk Order Form'!$B$13)</f>
      </c>
      <c r="F18" s="15">
        <f>IF('GGFL Bulk Order Form'!$B$14="","",'GGFL Bulk Order Form'!$B$14)</f>
      </c>
      <c r="G18" s="15">
        <f>IF('GGFL Bulk Order Form'!$B$15="","",'GGFL Bulk Order Form'!$B$15)</f>
      </c>
      <c r="H18" s="15">
        <f>IF('GGFL Bulk Order Form'!$B$16="","",'GGFL Bulk Order Form'!$B$16)</f>
      </c>
      <c r="I18" s="15">
        <f>IF('GGFL Bulk Order Form'!$B$17="","",'GGFL Bulk Order Form'!$B$17)</f>
      </c>
      <c r="J18" s="28">
        <f>IF('GGFL Bulk Order Form'!C47="","",'GGFL Bulk Order Form'!C47)</f>
      </c>
      <c r="K18" s="15">
        <f>IF('GGFL Bulk Order Form'!H47="","",'GGFL Bulk Order Form'!H47)</f>
      </c>
      <c r="L18" s="28">
        <f>IF('GGFL Bulk Order Form'!D47="","",IF('GGFL Bulk Order Form'!B47="",'GGFL Bulk Order Form'!D47,"COMPANY:"&amp;'GGFL Bulk Order Form'!B47&amp;", "&amp;'GGFL Bulk Order Form'!D47))</f>
      </c>
      <c r="M18" s="28">
        <f>IF('GGFL Bulk Order Form'!F47="","",'GGFL Bulk Order Form'!F47)</f>
      </c>
      <c r="N18" s="28">
        <f>IF('GGFL Bulk Order Form'!G47="","",'GGFL Bulk Order Form'!G47)</f>
      </c>
      <c r="O18" s="28">
        <f>IF('GGFL Bulk Order Form'!E47="","",'GGFL Bulk Order Form'!E47)</f>
      </c>
      <c r="P18" s="28" t="e">
        <f>IF('GGFL Bulk Order Form'!#REF!="","",'GGFL Bulk Order Form'!#REF!)</f>
        <v>#REF!</v>
      </c>
      <c r="Q18" s="28">
        <f>IF('GGFL Bulk Order Form'!I47="","",'GGFL Bulk Order Form'!I47)</f>
      </c>
      <c r="R18" s="108">
        <f>IF('GGFL Bulk Order Form'!K47="","",'GGFL Bulk Order Form'!K47)</f>
      </c>
      <c r="S18" s="16">
        <f>IF('GGFL Bulk Order Form'!C47="","",'GGFL Bulk Order Form'!L47)</f>
      </c>
      <c r="T18" s="16">
        <f t="shared" si="0"/>
      </c>
      <c r="U18" s="16">
        <f>IF('GGFL Bulk Order Form'!C47="","",'GGFL Bulk Order Form'!L47+'GGFL Bulk Order Form'!M47)</f>
      </c>
      <c r="V18" s="20">
        <f>IF('GGFL Bulk Order Form'!D47="","","101")</f>
      </c>
      <c r="W18" s="16">
        <f t="shared" si="1"/>
      </c>
      <c r="X18" s="16">
        <f>IF('GGFL Bulk Order Form'!C47="","",'GGFL Bulk Order Form'!Q47)</f>
      </c>
      <c r="Y18" s="16">
        <f>IF('GGFL Bulk Order Form'!C47="","","0")</f>
      </c>
      <c r="Z18" s="16">
        <f>IF('GGFL Bulk Order Form'!C47="","",'GGFL Bulk Order Form'!P47)</f>
      </c>
      <c r="AA18" s="16">
        <f>IF('GGFL Bulk Order Form'!C47="","",'GGFL Bulk Order Form'!R47)</f>
      </c>
      <c r="AC18" s="28">
        <f>IF('GGFL Bulk Order Form'!U47="","",'GGFL Bulk Order Form'!U47)</f>
      </c>
      <c r="AD18" s="27">
        <f>IF('GGFL Bulk Order Form'!S47="","",'GGFL Bulk Order Form'!S47)</f>
      </c>
      <c r="AE18">
        <f>IF('GGFL Bulk Order Form'!D47="","","5")</f>
      </c>
      <c r="AF18">
        <f>IF('GGFL Bulk Order Form'!D47="","","CC")</f>
      </c>
      <c r="AG18"/>
      <c r="AH18">
        <f>IF('GGFL Bulk Order Form'!J47="","",'GGFL Bulk Order Form'!J47)</f>
      </c>
      <c r="AI18" s="15">
        <f t="shared" si="2"/>
      </c>
      <c r="AJ18" s="15"/>
      <c r="AK18" s="15" t="str">
        <f>IF('GGFL Bulk Order Form'!$B$18="","",'GGFL Bulk Order Form'!$B$18)</f>
        <v>Friend Referral</v>
      </c>
      <c r="AL18" s="15">
        <f>IF('GGFL Bulk Order Form'!$B$10="","",'GGFL Bulk Order Form'!$B$10)</f>
      </c>
    </row>
    <row r="19" spans="1:38" ht="12.75">
      <c r="A19" s="15">
        <f>IF('GGFL Bulk Order Form'!A48="","",'GGFL Bulk Order Form'!A48)</f>
      </c>
      <c r="B19" s="15">
        <f>IF('GGFL Bulk Order Form'!$B$9="","",'GGFL Bulk Order Form'!$B$9)</f>
      </c>
      <c r="C19" s="15">
        <f>IF('GGFL Bulk Order Form'!$B$11="","",'GGFL Bulk Order Form'!$B$11)</f>
      </c>
      <c r="D19" s="15">
        <f>IF('GGFL Bulk Order Form'!$B$12="","",'GGFL Bulk Order Form'!$B$12)</f>
      </c>
      <c r="E19" s="15">
        <f>IF('GGFL Bulk Order Form'!$B$13="","",'GGFL Bulk Order Form'!$B$13)</f>
      </c>
      <c r="F19" s="15">
        <f>IF('GGFL Bulk Order Form'!$B$14="","",'GGFL Bulk Order Form'!$B$14)</f>
      </c>
      <c r="G19" s="15">
        <f>IF('GGFL Bulk Order Form'!$B$15="","",'GGFL Bulk Order Form'!$B$15)</f>
      </c>
      <c r="H19" s="15">
        <f>IF('GGFL Bulk Order Form'!$B$16="","",'GGFL Bulk Order Form'!$B$16)</f>
      </c>
      <c r="I19" s="15">
        <f>IF('GGFL Bulk Order Form'!$B$17="","",'GGFL Bulk Order Form'!$B$17)</f>
      </c>
      <c r="J19" s="28">
        <f>IF('GGFL Bulk Order Form'!C48="","",'GGFL Bulk Order Form'!C48)</f>
      </c>
      <c r="K19" s="15">
        <f>IF('GGFL Bulk Order Form'!H48="","",'GGFL Bulk Order Form'!H48)</f>
      </c>
      <c r="L19" s="28">
        <f>IF('GGFL Bulk Order Form'!D48="","",IF('GGFL Bulk Order Form'!B48="",'GGFL Bulk Order Form'!D48,"COMPANY:"&amp;'GGFL Bulk Order Form'!B48&amp;", "&amp;'GGFL Bulk Order Form'!D48))</f>
      </c>
      <c r="M19" s="28">
        <f>IF('GGFL Bulk Order Form'!F48="","",'GGFL Bulk Order Form'!F48)</f>
      </c>
      <c r="N19" s="28">
        <f>IF('GGFL Bulk Order Form'!G48="","",'GGFL Bulk Order Form'!G48)</f>
      </c>
      <c r="O19" s="28">
        <f>IF('GGFL Bulk Order Form'!E48="","",'GGFL Bulk Order Form'!E48)</f>
      </c>
      <c r="P19" s="28" t="e">
        <f>IF('GGFL Bulk Order Form'!#REF!="","",'GGFL Bulk Order Form'!#REF!)</f>
        <v>#REF!</v>
      </c>
      <c r="Q19" s="28">
        <f>IF('GGFL Bulk Order Form'!I48="","",'GGFL Bulk Order Form'!I48)</f>
      </c>
      <c r="R19" s="108">
        <f>IF('GGFL Bulk Order Form'!K48="","",'GGFL Bulk Order Form'!K48)</f>
      </c>
      <c r="S19" s="16">
        <f>IF('GGFL Bulk Order Form'!C48="","",'GGFL Bulk Order Form'!L48)</f>
      </c>
      <c r="T19" s="16">
        <f t="shared" si="0"/>
      </c>
      <c r="U19" s="16">
        <f>IF('GGFL Bulk Order Form'!C48="","",'GGFL Bulk Order Form'!L48+'GGFL Bulk Order Form'!M48)</f>
      </c>
      <c r="V19" s="20">
        <f>IF('GGFL Bulk Order Form'!D48="","","101")</f>
      </c>
      <c r="W19" s="16">
        <f t="shared" si="1"/>
      </c>
      <c r="X19" s="16">
        <f>IF('GGFL Bulk Order Form'!C48="","",'GGFL Bulk Order Form'!Q48)</f>
      </c>
      <c r="Y19" s="16">
        <f>IF('GGFL Bulk Order Form'!C48="","","0")</f>
      </c>
      <c r="Z19" s="16">
        <f>IF('GGFL Bulk Order Form'!C48="","",'GGFL Bulk Order Form'!P48)</f>
      </c>
      <c r="AA19" s="16">
        <f>IF('GGFL Bulk Order Form'!C48="","",'GGFL Bulk Order Form'!R48)</f>
      </c>
      <c r="AC19" s="28">
        <f>IF('GGFL Bulk Order Form'!U48="","",'GGFL Bulk Order Form'!U48)</f>
      </c>
      <c r="AD19" s="27">
        <f>IF('GGFL Bulk Order Form'!S48="","",'GGFL Bulk Order Form'!S48)</f>
      </c>
      <c r="AE19">
        <f>IF('GGFL Bulk Order Form'!D48="","","5")</f>
      </c>
      <c r="AF19">
        <f>IF('GGFL Bulk Order Form'!D48="","","CC")</f>
      </c>
      <c r="AG19"/>
      <c r="AH19">
        <f>IF('GGFL Bulk Order Form'!J48="","",'GGFL Bulk Order Form'!J48)</f>
      </c>
      <c r="AI19" s="15">
        <f t="shared" si="2"/>
      </c>
      <c r="AJ19" s="15"/>
      <c r="AK19" s="15" t="str">
        <f>IF('GGFL Bulk Order Form'!$B$18="","",'GGFL Bulk Order Form'!$B$18)</f>
        <v>Friend Referral</v>
      </c>
      <c r="AL19" s="15">
        <f>IF('GGFL Bulk Order Form'!$B$10="","",'GGFL Bulk Order Form'!$B$10)</f>
      </c>
    </row>
    <row r="20" spans="1:38" ht="12.75">
      <c r="A20" s="15">
        <f>IF('GGFL Bulk Order Form'!A49="","",'GGFL Bulk Order Form'!A49)</f>
      </c>
      <c r="B20" s="15">
        <f>IF('GGFL Bulk Order Form'!$B$9="","",'GGFL Bulk Order Form'!$B$9)</f>
      </c>
      <c r="C20" s="15">
        <f>IF('GGFL Bulk Order Form'!$B$11="","",'GGFL Bulk Order Form'!$B$11)</f>
      </c>
      <c r="D20" s="15">
        <f>IF('GGFL Bulk Order Form'!$B$12="","",'GGFL Bulk Order Form'!$B$12)</f>
      </c>
      <c r="E20" s="15">
        <f>IF('GGFL Bulk Order Form'!$B$13="","",'GGFL Bulk Order Form'!$B$13)</f>
      </c>
      <c r="F20" s="15">
        <f>IF('GGFL Bulk Order Form'!$B$14="","",'GGFL Bulk Order Form'!$B$14)</f>
      </c>
      <c r="G20" s="15">
        <f>IF('GGFL Bulk Order Form'!$B$15="","",'GGFL Bulk Order Form'!$B$15)</f>
      </c>
      <c r="H20" s="15">
        <f>IF('GGFL Bulk Order Form'!$B$16="","",'GGFL Bulk Order Form'!$B$16)</f>
      </c>
      <c r="I20" s="15">
        <f>IF('GGFL Bulk Order Form'!$B$17="","",'GGFL Bulk Order Form'!$B$17)</f>
      </c>
      <c r="J20" s="28">
        <f>IF('GGFL Bulk Order Form'!C49="","",'GGFL Bulk Order Form'!C49)</f>
      </c>
      <c r="K20" s="15">
        <f>IF('GGFL Bulk Order Form'!H49="","",'GGFL Bulk Order Form'!H49)</f>
      </c>
      <c r="L20" s="28">
        <f>IF('GGFL Bulk Order Form'!D49="","",IF('GGFL Bulk Order Form'!B49="",'GGFL Bulk Order Form'!D49,"COMPANY:"&amp;'GGFL Bulk Order Form'!B49&amp;", "&amp;'GGFL Bulk Order Form'!D49))</f>
      </c>
      <c r="M20" s="28">
        <f>IF('GGFL Bulk Order Form'!F49="","",'GGFL Bulk Order Form'!F49)</f>
      </c>
      <c r="N20" s="28">
        <f>IF('GGFL Bulk Order Form'!G49="","",'GGFL Bulk Order Form'!G49)</f>
      </c>
      <c r="O20" s="28">
        <f>IF('GGFL Bulk Order Form'!E49="","",'GGFL Bulk Order Form'!E49)</f>
      </c>
      <c r="P20" s="28" t="e">
        <f>IF('GGFL Bulk Order Form'!#REF!="","",'GGFL Bulk Order Form'!#REF!)</f>
        <v>#REF!</v>
      </c>
      <c r="Q20" s="28">
        <f>IF('GGFL Bulk Order Form'!I49="","",'GGFL Bulk Order Form'!I49)</f>
      </c>
      <c r="R20" s="108">
        <f>IF('GGFL Bulk Order Form'!K49="","",'GGFL Bulk Order Form'!K49)</f>
      </c>
      <c r="S20" s="16">
        <f>IF('GGFL Bulk Order Form'!C49="","",'GGFL Bulk Order Form'!L49)</f>
      </c>
      <c r="T20" s="16">
        <f t="shared" si="0"/>
      </c>
      <c r="U20" s="16">
        <f>IF('GGFL Bulk Order Form'!C49="","",'GGFL Bulk Order Form'!L49+'GGFL Bulk Order Form'!M49)</f>
      </c>
      <c r="V20" s="20">
        <f>IF('GGFL Bulk Order Form'!D49="","","101")</f>
      </c>
      <c r="W20" s="16">
        <f t="shared" si="1"/>
      </c>
      <c r="X20" s="16">
        <f>IF('GGFL Bulk Order Form'!C49="","",'GGFL Bulk Order Form'!Q49)</f>
      </c>
      <c r="Y20" s="16">
        <f>IF('GGFL Bulk Order Form'!C49="","","0")</f>
      </c>
      <c r="Z20" s="16">
        <f>IF('GGFL Bulk Order Form'!C49="","",'GGFL Bulk Order Form'!P49)</f>
      </c>
      <c r="AA20" s="16">
        <f>IF('GGFL Bulk Order Form'!C49="","",'GGFL Bulk Order Form'!R49)</f>
      </c>
      <c r="AC20" s="28">
        <f>IF('GGFL Bulk Order Form'!U49="","",'GGFL Bulk Order Form'!U49)</f>
      </c>
      <c r="AD20" s="27">
        <f>IF('GGFL Bulk Order Form'!S49="","",'GGFL Bulk Order Form'!S49)</f>
      </c>
      <c r="AE20">
        <f>IF('GGFL Bulk Order Form'!D49="","","5")</f>
      </c>
      <c r="AF20">
        <f>IF('GGFL Bulk Order Form'!D49="","","CC")</f>
      </c>
      <c r="AG20"/>
      <c r="AH20">
        <f>IF('GGFL Bulk Order Form'!J49="","",'GGFL Bulk Order Form'!J49)</f>
      </c>
      <c r="AI20" s="15">
        <f t="shared" si="2"/>
      </c>
      <c r="AJ20" s="15"/>
      <c r="AK20" s="15" t="str">
        <f>IF('GGFL Bulk Order Form'!$B$18="","",'GGFL Bulk Order Form'!$B$18)</f>
        <v>Friend Referral</v>
      </c>
      <c r="AL20" s="15">
        <f>IF('GGFL Bulk Order Form'!$B$10="","",'GGFL Bulk Order Form'!$B$10)</f>
      </c>
    </row>
    <row r="21" spans="1:38" ht="12.75">
      <c r="A21" s="15">
        <f>IF('GGFL Bulk Order Form'!A50="","",'GGFL Bulk Order Form'!A50)</f>
      </c>
      <c r="B21" s="15">
        <f>IF('GGFL Bulk Order Form'!$B$9="","",'GGFL Bulk Order Form'!$B$9)</f>
      </c>
      <c r="C21" s="15">
        <f>IF('GGFL Bulk Order Form'!$B$11="","",'GGFL Bulk Order Form'!$B$11)</f>
      </c>
      <c r="D21" s="15">
        <f>IF('GGFL Bulk Order Form'!$B$12="","",'GGFL Bulk Order Form'!$B$12)</f>
      </c>
      <c r="E21" s="15">
        <f>IF('GGFL Bulk Order Form'!$B$13="","",'GGFL Bulk Order Form'!$B$13)</f>
      </c>
      <c r="F21" s="15">
        <f>IF('GGFL Bulk Order Form'!$B$14="","",'GGFL Bulk Order Form'!$B$14)</f>
      </c>
      <c r="G21" s="15">
        <f>IF('GGFL Bulk Order Form'!$B$15="","",'GGFL Bulk Order Form'!$B$15)</f>
      </c>
      <c r="H21" s="15">
        <f>IF('GGFL Bulk Order Form'!$B$16="","",'GGFL Bulk Order Form'!$B$16)</f>
      </c>
      <c r="I21" s="15">
        <f>IF('GGFL Bulk Order Form'!$B$17="","",'GGFL Bulk Order Form'!$B$17)</f>
      </c>
      <c r="J21" s="28">
        <f>IF('GGFL Bulk Order Form'!C50="","",'GGFL Bulk Order Form'!C50)</f>
      </c>
      <c r="K21" s="15">
        <f>IF('GGFL Bulk Order Form'!H50="","",'GGFL Bulk Order Form'!H50)</f>
      </c>
      <c r="L21" s="28">
        <f>IF('GGFL Bulk Order Form'!D50="","",IF('GGFL Bulk Order Form'!B50="",'GGFL Bulk Order Form'!D50,"COMPANY:"&amp;'GGFL Bulk Order Form'!B50&amp;", "&amp;'GGFL Bulk Order Form'!D50))</f>
      </c>
      <c r="M21" s="28">
        <f>IF('GGFL Bulk Order Form'!F50="","",'GGFL Bulk Order Form'!F50)</f>
      </c>
      <c r="N21" s="28">
        <f>IF('GGFL Bulk Order Form'!G50="","",'GGFL Bulk Order Form'!G50)</f>
      </c>
      <c r="O21" s="28">
        <f>IF('GGFL Bulk Order Form'!E50="","",'GGFL Bulk Order Form'!E50)</f>
      </c>
      <c r="P21" s="28" t="e">
        <f>IF('GGFL Bulk Order Form'!#REF!="","",'GGFL Bulk Order Form'!#REF!)</f>
        <v>#REF!</v>
      </c>
      <c r="Q21" s="28">
        <f>IF('GGFL Bulk Order Form'!I50="","",'GGFL Bulk Order Form'!I50)</f>
      </c>
      <c r="R21" s="108">
        <f>IF('GGFL Bulk Order Form'!K50="","",'GGFL Bulk Order Form'!K50)</f>
      </c>
      <c r="S21" s="16">
        <f>IF('GGFL Bulk Order Form'!C50="","",'GGFL Bulk Order Form'!L50)</f>
      </c>
      <c r="T21" s="16">
        <f t="shared" si="0"/>
      </c>
      <c r="U21" s="16">
        <f>IF('GGFL Bulk Order Form'!C50="","",'GGFL Bulk Order Form'!L50+'GGFL Bulk Order Form'!M50)</f>
      </c>
      <c r="V21" s="20">
        <f>IF('GGFL Bulk Order Form'!D50="","","101")</f>
      </c>
      <c r="W21" s="16">
        <f t="shared" si="1"/>
      </c>
      <c r="X21" s="16">
        <f>IF('GGFL Bulk Order Form'!C50="","",'GGFL Bulk Order Form'!Q50)</f>
      </c>
      <c r="Y21" s="16">
        <f>IF('GGFL Bulk Order Form'!C50="","","0")</f>
      </c>
      <c r="Z21" s="16">
        <f>IF('GGFL Bulk Order Form'!C50="","",'GGFL Bulk Order Form'!P50)</f>
      </c>
      <c r="AA21" s="16">
        <f>IF('GGFL Bulk Order Form'!C50="","",'GGFL Bulk Order Form'!R50)</f>
      </c>
      <c r="AC21" s="28">
        <f>IF('GGFL Bulk Order Form'!U50="","",'GGFL Bulk Order Form'!U50)</f>
      </c>
      <c r="AD21" s="27">
        <f>IF('GGFL Bulk Order Form'!S50="","",'GGFL Bulk Order Form'!S50)</f>
      </c>
      <c r="AE21">
        <f>IF('GGFL Bulk Order Form'!D50="","","5")</f>
      </c>
      <c r="AF21">
        <f>IF('GGFL Bulk Order Form'!D50="","","CC")</f>
      </c>
      <c r="AG21"/>
      <c r="AH21">
        <f>IF('GGFL Bulk Order Form'!J50="","",'GGFL Bulk Order Form'!J50)</f>
      </c>
      <c r="AI21" s="15">
        <f t="shared" si="2"/>
      </c>
      <c r="AJ21" s="15"/>
      <c r="AK21" s="15" t="str">
        <f>IF('GGFL Bulk Order Form'!$B$18="","",'GGFL Bulk Order Form'!$B$18)</f>
        <v>Friend Referral</v>
      </c>
      <c r="AL21" s="15">
        <f>IF('GGFL Bulk Order Form'!$B$10="","",'GGFL Bulk Order Form'!$B$10)</f>
      </c>
    </row>
    <row r="22" spans="1:38" ht="12.75">
      <c r="A22" s="15">
        <f>IF('GGFL Bulk Order Form'!A51="","",'GGFL Bulk Order Form'!A51)</f>
      </c>
      <c r="B22" s="15">
        <f>IF('GGFL Bulk Order Form'!$B$9="","",'GGFL Bulk Order Form'!$B$9)</f>
      </c>
      <c r="C22" s="15">
        <f>IF('GGFL Bulk Order Form'!$B$11="","",'GGFL Bulk Order Form'!$B$11)</f>
      </c>
      <c r="D22" s="15">
        <f>IF('GGFL Bulk Order Form'!$B$12="","",'GGFL Bulk Order Form'!$B$12)</f>
      </c>
      <c r="E22" s="15">
        <f>IF('GGFL Bulk Order Form'!$B$13="","",'GGFL Bulk Order Form'!$B$13)</f>
      </c>
      <c r="F22" s="15">
        <f>IF('GGFL Bulk Order Form'!$B$14="","",'GGFL Bulk Order Form'!$B$14)</f>
      </c>
      <c r="G22" s="15">
        <f>IF('GGFL Bulk Order Form'!$B$15="","",'GGFL Bulk Order Form'!$B$15)</f>
      </c>
      <c r="H22" s="15">
        <f>IF('GGFL Bulk Order Form'!$B$16="","",'GGFL Bulk Order Form'!$B$16)</f>
      </c>
      <c r="I22" s="15">
        <f>IF('GGFL Bulk Order Form'!$B$17="","",'GGFL Bulk Order Form'!$B$17)</f>
      </c>
      <c r="J22" s="28">
        <f>IF('GGFL Bulk Order Form'!C51="","",'GGFL Bulk Order Form'!C51)</f>
      </c>
      <c r="K22" s="15">
        <f>IF('GGFL Bulk Order Form'!H51="","",'GGFL Bulk Order Form'!H51)</f>
      </c>
      <c r="L22" s="28">
        <f>IF('GGFL Bulk Order Form'!D51="","",IF('GGFL Bulk Order Form'!B51="",'GGFL Bulk Order Form'!D51,"COMPANY:"&amp;'GGFL Bulk Order Form'!B51&amp;", "&amp;'GGFL Bulk Order Form'!D51))</f>
      </c>
      <c r="M22" s="28">
        <f>IF('GGFL Bulk Order Form'!F51="","",'GGFL Bulk Order Form'!F51)</f>
      </c>
      <c r="N22" s="28">
        <f>IF('GGFL Bulk Order Form'!G51="","",'GGFL Bulk Order Form'!G51)</f>
      </c>
      <c r="O22" s="28">
        <f>IF('GGFL Bulk Order Form'!E51="","",'GGFL Bulk Order Form'!E51)</f>
      </c>
      <c r="P22" s="28" t="e">
        <f>IF('GGFL Bulk Order Form'!#REF!="","",'GGFL Bulk Order Form'!#REF!)</f>
        <v>#REF!</v>
      </c>
      <c r="Q22" s="28">
        <f>IF('GGFL Bulk Order Form'!I51="","",'GGFL Bulk Order Form'!I51)</f>
      </c>
      <c r="R22" s="108">
        <f>IF('GGFL Bulk Order Form'!K51="","",'GGFL Bulk Order Form'!K51)</f>
      </c>
      <c r="S22" s="16">
        <f>IF('GGFL Bulk Order Form'!C51="","",'GGFL Bulk Order Form'!L51)</f>
      </c>
      <c r="T22" s="16">
        <f t="shared" si="0"/>
      </c>
      <c r="U22" s="16">
        <f>IF('GGFL Bulk Order Form'!C51="","",'GGFL Bulk Order Form'!L51+'GGFL Bulk Order Form'!M51)</f>
      </c>
      <c r="V22" s="20">
        <f>IF('GGFL Bulk Order Form'!D51="","","101")</f>
      </c>
      <c r="W22" s="16">
        <f t="shared" si="1"/>
      </c>
      <c r="X22" s="16">
        <f>IF('GGFL Bulk Order Form'!C51="","",'GGFL Bulk Order Form'!Q51)</f>
      </c>
      <c r="Y22" s="16">
        <f>IF('GGFL Bulk Order Form'!C51="","","0")</f>
      </c>
      <c r="Z22" s="16">
        <f>IF('GGFL Bulk Order Form'!C51="","",'GGFL Bulk Order Form'!P51)</f>
      </c>
      <c r="AA22" s="16">
        <f>IF('GGFL Bulk Order Form'!C51="","",'GGFL Bulk Order Form'!R51)</f>
      </c>
      <c r="AC22" s="28">
        <f>IF('GGFL Bulk Order Form'!U51="","",'GGFL Bulk Order Form'!U51)</f>
      </c>
      <c r="AD22" s="27">
        <f>IF('GGFL Bulk Order Form'!S51="","",'GGFL Bulk Order Form'!S51)</f>
      </c>
      <c r="AE22">
        <f>IF('GGFL Bulk Order Form'!D51="","","5")</f>
      </c>
      <c r="AF22">
        <f>IF('GGFL Bulk Order Form'!D51="","","CC")</f>
      </c>
      <c r="AG22"/>
      <c r="AH22">
        <f>IF('GGFL Bulk Order Form'!J51="","",'GGFL Bulk Order Form'!J51)</f>
      </c>
      <c r="AI22" s="15">
        <f t="shared" si="2"/>
      </c>
      <c r="AJ22" s="15"/>
      <c r="AK22" s="15" t="str">
        <f>IF('GGFL Bulk Order Form'!$B$18="","",'GGFL Bulk Order Form'!$B$18)</f>
        <v>Friend Referral</v>
      </c>
      <c r="AL22" s="15">
        <f>IF('GGFL Bulk Order Form'!$B$10="","",'GGFL Bulk Order Form'!$B$10)</f>
      </c>
    </row>
    <row r="23" spans="1:38" ht="12.75">
      <c r="A23" s="15">
        <f>IF('GGFL Bulk Order Form'!A52="","",'GGFL Bulk Order Form'!A52)</f>
      </c>
      <c r="B23" s="15">
        <f>IF('GGFL Bulk Order Form'!$B$9="","",'GGFL Bulk Order Form'!$B$9)</f>
      </c>
      <c r="C23" s="15">
        <f>IF('GGFL Bulk Order Form'!$B$11="","",'GGFL Bulk Order Form'!$B$11)</f>
      </c>
      <c r="D23" s="15">
        <f>IF('GGFL Bulk Order Form'!$B$12="","",'GGFL Bulk Order Form'!$B$12)</f>
      </c>
      <c r="E23" s="15">
        <f>IF('GGFL Bulk Order Form'!$B$13="","",'GGFL Bulk Order Form'!$B$13)</f>
      </c>
      <c r="F23" s="15">
        <f>IF('GGFL Bulk Order Form'!$B$14="","",'GGFL Bulk Order Form'!$B$14)</f>
      </c>
      <c r="G23" s="15">
        <f>IF('GGFL Bulk Order Form'!$B$15="","",'GGFL Bulk Order Form'!$B$15)</f>
      </c>
      <c r="H23" s="15">
        <f>IF('GGFL Bulk Order Form'!$B$16="","",'GGFL Bulk Order Form'!$B$16)</f>
      </c>
      <c r="I23" s="15">
        <f>IF('GGFL Bulk Order Form'!$B$17="","",'GGFL Bulk Order Form'!$B$17)</f>
      </c>
      <c r="J23" s="28">
        <f>IF('GGFL Bulk Order Form'!C52="","",'GGFL Bulk Order Form'!C52)</f>
      </c>
      <c r="K23" s="15">
        <f>IF('GGFL Bulk Order Form'!H52="","",'GGFL Bulk Order Form'!H52)</f>
      </c>
      <c r="L23" s="28">
        <f>IF('GGFL Bulk Order Form'!D52="","",IF('GGFL Bulk Order Form'!B52="",'GGFL Bulk Order Form'!D52,"COMPANY:"&amp;'GGFL Bulk Order Form'!B52&amp;", "&amp;'GGFL Bulk Order Form'!D52))</f>
      </c>
      <c r="M23" s="28">
        <f>IF('GGFL Bulk Order Form'!F52="","",'GGFL Bulk Order Form'!F52)</f>
      </c>
      <c r="N23" s="28">
        <f>IF('GGFL Bulk Order Form'!G52="","",'GGFL Bulk Order Form'!G52)</f>
      </c>
      <c r="O23" s="28">
        <f>IF('GGFL Bulk Order Form'!E52="","",'GGFL Bulk Order Form'!E52)</f>
      </c>
      <c r="P23" s="28" t="e">
        <f>IF('GGFL Bulk Order Form'!#REF!="","",'GGFL Bulk Order Form'!#REF!)</f>
        <v>#REF!</v>
      </c>
      <c r="Q23" s="28">
        <f>IF('GGFL Bulk Order Form'!I52="","",'GGFL Bulk Order Form'!I52)</f>
      </c>
      <c r="R23" s="108">
        <f>IF('GGFL Bulk Order Form'!K52="","",'GGFL Bulk Order Form'!K52)</f>
      </c>
      <c r="S23" s="16">
        <f>IF('GGFL Bulk Order Form'!C52="","",'GGFL Bulk Order Form'!L52)</f>
      </c>
      <c r="T23" s="16">
        <f t="shared" si="0"/>
      </c>
      <c r="U23" s="16">
        <f>IF('GGFL Bulk Order Form'!C52="","",'GGFL Bulk Order Form'!L52+'GGFL Bulk Order Form'!M52)</f>
      </c>
      <c r="V23" s="20">
        <f>IF('GGFL Bulk Order Form'!D52="","","101")</f>
      </c>
      <c r="W23" s="16">
        <f t="shared" si="1"/>
      </c>
      <c r="X23" s="16">
        <f>IF('GGFL Bulk Order Form'!C52="","",'GGFL Bulk Order Form'!Q52)</f>
      </c>
      <c r="Y23" s="16">
        <f>IF('GGFL Bulk Order Form'!C52="","","0")</f>
      </c>
      <c r="Z23" s="16">
        <f>IF('GGFL Bulk Order Form'!C52="","",'GGFL Bulk Order Form'!P52)</f>
      </c>
      <c r="AA23" s="16">
        <f>IF('GGFL Bulk Order Form'!C52="","",'GGFL Bulk Order Form'!R52)</f>
      </c>
      <c r="AC23" s="28">
        <f>IF('GGFL Bulk Order Form'!U52="","",'GGFL Bulk Order Form'!U52)</f>
      </c>
      <c r="AD23" s="27">
        <f>IF('GGFL Bulk Order Form'!S52="","",'GGFL Bulk Order Form'!S52)</f>
      </c>
      <c r="AE23">
        <f>IF('GGFL Bulk Order Form'!D52="","","5")</f>
      </c>
      <c r="AF23">
        <f>IF('GGFL Bulk Order Form'!D52="","","CC")</f>
      </c>
      <c r="AG23"/>
      <c r="AH23">
        <f>IF('GGFL Bulk Order Form'!J52="","",'GGFL Bulk Order Form'!J52)</f>
      </c>
      <c r="AI23" s="15">
        <f t="shared" si="2"/>
      </c>
      <c r="AJ23" s="15"/>
      <c r="AK23" s="15" t="str">
        <f>IF('GGFL Bulk Order Form'!$B$18="","",'GGFL Bulk Order Form'!$B$18)</f>
        <v>Friend Referral</v>
      </c>
      <c r="AL23" s="15">
        <f>IF('GGFL Bulk Order Form'!$B$10="","",'GGFL Bulk Order Form'!$B$10)</f>
      </c>
    </row>
    <row r="24" spans="1:38" ht="12.75">
      <c r="A24" s="15">
        <f>IF('GGFL Bulk Order Form'!A53="","",'GGFL Bulk Order Form'!A53)</f>
      </c>
      <c r="B24" s="15">
        <f>IF('GGFL Bulk Order Form'!$B$9="","",'GGFL Bulk Order Form'!$B$9)</f>
      </c>
      <c r="C24" s="15">
        <f>IF('GGFL Bulk Order Form'!$B$11="","",'GGFL Bulk Order Form'!$B$11)</f>
      </c>
      <c r="D24" s="15">
        <f>IF('GGFL Bulk Order Form'!$B$12="","",'GGFL Bulk Order Form'!$B$12)</f>
      </c>
      <c r="E24" s="15">
        <f>IF('GGFL Bulk Order Form'!$B$13="","",'GGFL Bulk Order Form'!$B$13)</f>
      </c>
      <c r="F24" s="15">
        <f>IF('GGFL Bulk Order Form'!$B$14="","",'GGFL Bulk Order Form'!$B$14)</f>
      </c>
      <c r="G24" s="15">
        <f>IF('GGFL Bulk Order Form'!$B$15="","",'GGFL Bulk Order Form'!$B$15)</f>
      </c>
      <c r="H24" s="15">
        <f>IF('GGFL Bulk Order Form'!$B$16="","",'GGFL Bulk Order Form'!$B$16)</f>
      </c>
      <c r="I24" s="15">
        <f>IF('GGFL Bulk Order Form'!$B$17="","",'GGFL Bulk Order Form'!$B$17)</f>
      </c>
      <c r="J24" s="28">
        <f>IF('GGFL Bulk Order Form'!C53="","",'GGFL Bulk Order Form'!C53)</f>
      </c>
      <c r="K24" s="15">
        <f>IF('GGFL Bulk Order Form'!H53="","",'GGFL Bulk Order Form'!H53)</f>
      </c>
      <c r="L24" s="28">
        <f>IF('GGFL Bulk Order Form'!D53="","",IF('GGFL Bulk Order Form'!B53="",'GGFL Bulk Order Form'!D53,"COMPANY:"&amp;'GGFL Bulk Order Form'!B53&amp;", "&amp;'GGFL Bulk Order Form'!D53))</f>
      </c>
      <c r="M24" s="28">
        <f>IF('GGFL Bulk Order Form'!F53="","",'GGFL Bulk Order Form'!F53)</f>
      </c>
      <c r="N24" s="28">
        <f>IF('GGFL Bulk Order Form'!G53="","",'GGFL Bulk Order Form'!G53)</f>
      </c>
      <c r="O24" s="28">
        <f>IF('GGFL Bulk Order Form'!E53="","",'GGFL Bulk Order Form'!E53)</f>
      </c>
      <c r="P24" s="28" t="e">
        <f>IF('GGFL Bulk Order Form'!#REF!="","",'GGFL Bulk Order Form'!#REF!)</f>
        <v>#REF!</v>
      </c>
      <c r="Q24" s="28">
        <f>IF('GGFL Bulk Order Form'!I53="","",'GGFL Bulk Order Form'!I53)</f>
      </c>
      <c r="R24" s="108">
        <f>IF('GGFL Bulk Order Form'!K53="","",'GGFL Bulk Order Form'!K53)</f>
      </c>
      <c r="S24" s="16">
        <f>IF('GGFL Bulk Order Form'!C53="","",'GGFL Bulk Order Form'!L53)</f>
      </c>
      <c r="T24" s="16">
        <f t="shared" si="0"/>
      </c>
      <c r="U24" s="16">
        <f>IF('GGFL Bulk Order Form'!C53="","",'GGFL Bulk Order Form'!L53+'GGFL Bulk Order Form'!M53)</f>
      </c>
      <c r="V24" s="20">
        <f>IF('GGFL Bulk Order Form'!D53="","","101")</f>
      </c>
      <c r="W24" s="16">
        <f t="shared" si="1"/>
      </c>
      <c r="X24" s="16">
        <f>IF('GGFL Bulk Order Form'!C53="","",'GGFL Bulk Order Form'!Q53)</f>
      </c>
      <c r="Y24" s="16">
        <f>IF('GGFL Bulk Order Form'!C53="","","0")</f>
      </c>
      <c r="Z24" s="16">
        <f>IF('GGFL Bulk Order Form'!C53="","",'GGFL Bulk Order Form'!P53)</f>
      </c>
      <c r="AA24" s="16">
        <f>IF('GGFL Bulk Order Form'!C53="","",'GGFL Bulk Order Form'!R53)</f>
      </c>
      <c r="AC24" s="28">
        <f>IF('GGFL Bulk Order Form'!U53="","",'GGFL Bulk Order Form'!U53)</f>
      </c>
      <c r="AD24" s="27">
        <f>IF('GGFL Bulk Order Form'!S53="","",'GGFL Bulk Order Form'!S53)</f>
      </c>
      <c r="AE24">
        <f>IF('GGFL Bulk Order Form'!D53="","","5")</f>
      </c>
      <c r="AF24">
        <f>IF('GGFL Bulk Order Form'!D53="","","CC")</f>
      </c>
      <c r="AG24"/>
      <c r="AH24">
        <f>IF('GGFL Bulk Order Form'!J53="","",'GGFL Bulk Order Form'!J53)</f>
      </c>
      <c r="AI24" s="15">
        <f t="shared" si="2"/>
      </c>
      <c r="AJ24" s="15"/>
      <c r="AK24" s="15" t="str">
        <f>IF('GGFL Bulk Order Form'!$B$18="","",'GGFL Bulk Order Form'!$B$18)</f>
        <v>Friend Referral</v>
      </c>
      <c r="AL24" s="15">
        <f>IF('GGFL Bulk Order Form'!$B$10="","",'GGFL Bulk Order Form'!$B$10)</f>
      </c>
    </row>
    <row r="25" spans="1:38" ht="12.75">
      <c r="A25" s="15">
        <f>IF('GGFL Bulk Order Form'!A54="","",'GGFL Bulk Order Form'!A54)</f>
      </c>
      <c r="B25" s="15">
        <f>IF('GGFL Bulk Order Form'!$B$9="","",'GGFL Bulk Order Form'!$B$9)</f>
      </c>
      <c r="C25" s="15">
        <f>IF('GGFL Bulk Order Form'!$B$11="","",'GGFL Bulk Order Form'!$B$11)</f>
      </c>
      <c r="D25" s="15">
        <f>IF('GGFL Bulk Order Form'!$B$12="","",'GGFL Bulk Order Form'!$B$12)</f>
      </c>
      <c r="E25" s="15">
        <f>IF('GGFL Bulk Order Form'!$B$13="","",'GGFL Bulk Order Form'!$B$13)</f>
      </c>
      <c r="F25" s="15">
        <f>IF('GGFL Bulk Order Form'!$B$14="","",'GGFL Bulk Order Form'!$B$14)</f>
      </c>
      <c r="G25" s="15">
        <f>IF('GGFL Bulk Order Form'!$B$15="","",'GGFL Bulk Order Form'!$B$15)</f>
      </c>
      <c r="H25" s="15">
        <f>IF('GGFL Bulk Order Form'!$B$16="","",'GGFL Bulk Order Form'!$B$16)</f>
      </c>
      <c r="I25" s="15">
        <f>IF('GGFL Bulk Order Form'!$B$17="","",'GGFL Bulk Order Form'!$B$17)</f>
      </c>
      <c r="J25" s="28">
        <f>IF('GGFL Bulk Order Form'!C54="","",'GGFL Bulk Order Form'!C54)</f>
      </c>
      <c r="K25" s="15">
        <f>IF('GGFL Bulk Order Form'!H54="","",'GGFL Bulk Order Form'!H54)</f>
      </c>
      <c r="L25" s="28">
        <f>IF('GGFL Bulk Order Form'!D54="","",IF('GGFL Bulk Order Form'!B54="",'GGFL Bulk Order Form'!D54,"COMPANY:"&amp;'GGFL Bulk Order Form'!B54&amp;", "&amp;'GGFL Bulk Order Form'!D54))</f>
      </c>
      <c r="M25" s="28">
        <f>IF('GGFL Bulk Order Form'!F54="","",'GGFL Bulk Order Form'!F54)</f>
      </c>
      <c r="N25" s="28">
        <f>IF('GGFL Bulk Order Form'!G54="","",'GGFL Bulk Order Form'!G54)</f>
      </c>
      <c r="O25" s="28">
        <f>IF('GGFL Bulk Order Form'!E54="","",'GGFL Bulk Order Form'!E54)</f>
      </c>
      <c r="P25" s="28" t="e">
        <f>IF('GGFL Bulk Order Form'!#REF!="","",'GGFL Bulk Order Form'!#REF!)</f>
        <v>#REF!</v>
      </c>
      <c r="Q25" s="28">
        <f>IF('GGFL Bulk Order Form'!I54="","",'GGFL Bulk Order Form'!I54)</f>
      </c>
      <c r="R25" s="108">
        <f>IF('GGFL Bulk Order Form'!K54="","",'GGFL Bulk Order Form'!K54)</f>
      </c>
      <c r="S25" s="16">
        <f>IF('GGFL Bulk Order Form'!C54="","",'GGFL Bulk Order Form'!L54)</f>
      </c>
      <c r="T25" s="16">
        <f t="shared" si="0"/>
      </c>
      <c r="U25" s="16">
        <f>IF('GGFL Bulk Order Form'!C54="","",'GGFL Bulk Order Form'!L54+'GGFL Bulk Order Form'!M54)</f>
      </c>
      <c r="V25" s="20">
        <f>IF('GGFL Bulk Order Form'!D54="","","101")</f>
      </c>
      <c r="W25" s="16">
        <f t="shared" si="1"/>
      </c>
      <c r="X25" s="16">
        <f>IF('GGFL Bulk Order Form'!C54="","",'GGFL Bulk Order Form'!Q54)</f>
      </c>
      <c r="Y25" s="16">
        <f>IF('GGFL Bulk Order Form'!C54="","","0")</f>
      </c>
      <c r="Z25" s="16">
        <f>IF('GGFL Bulk Order Form'!C54="","",'GGFL Bulk Order Form'!P54)</f>
      </c>
      <c r="AA25" s="16">
        <f>IF('GGFL Bulk Order Form'!C54="","",'GGFL Bulk Order Form'!R54)</f>
      </c>
      <c r="AC25" s="28">
        <f>IF('GGFL Bulk Order Form'!U54="","",'GGFL Bulk Order Form'!U54)</f>
      </c>
      <c r="AD25" s="27">
        <f>IF('GGFL Bulk Order Form'!S54="","",'GGFL Bulk Order Form'!S54)</f>
      </c>
      <c r="AE25">
        <f>IF('GGFL Bulk Order Form'!D54="","","5")</f>
      </c>
      <c r="AF25">
        <f>IF('GGFL Bulk Order Form'!D54="","","CC")</f>
      </c>
      <c r="AG25"/>
      <c r="AH25">
        <f>IF('GGFL Bulk Order Form'!J54="","",'GGFL Bulk Order Form'!J54)</f>
      </c>
      <c r="AI25" s="15">
        <f t="shared" si="2"/>
      </c>
      <c r="AJ25" s="15"/>
      <c r="AK25" s="15" t="str">
        <f>IF('GGFL Bulk Order Form'!$B$18="","",'GGFL Bulk Order Form'!$B$18)</f>
        <v>Friend Referral</v>
      </c>
      <c r="AL25" s="15">
        <f>IF('GGFL Bulk Order Form'!$B$10="","",'GGFL Bulk Order Form'!$B$10)</f>
      </c>
    </row>
    <row r="26" spans="1:38" ht="12.75">
      <c r="A26" s="15">
        <f>IF('GGFL Bulk Order Form'!A55="","",'GGFL Bulk Order Form'!A55)</f>
      </c>
      <c r="B26" s="15">
        <f>IF('GGFL Bulk Order Form'!$B$9="","",'GGFL Bulk Order Form'!$B$9)</f>
      </c>
      <c r="C26" s="15">
        <f>IF('GGFL Bulk Order Form'!$B$11="","",'GGFL Bulk Order Form'!$B$11)</f>
      </c>
      <c r="D26" s="15">
        <f>IF('GGFL Bulk Order Form'!$B$12="","",'GGFL Bulk Order Form'!$B$12)</f>
      </c>
      <c r="E26" s="15">
        <f>IF('GGFL Bulk Order Form'!$B$13="","",'GGFL Bulk Order Form'!$B$13)</f>
      </c>
      <c r="F26" s="15">
        <f>IF('GGFL Bulk Order Form'!$B$14="","",'GGFL Bulk Order Form'!$B$14)</f>
      </c>
      <c r="G26" s="15">
        <f>IF('GGFL Bulk Order Form'!$B$15="","",'GGFL Bulk Order Form'!$B$15)</f>
      </c>
      <c r="H26" s="15">
        <f>IF('GGFL Bulk Order Form'!$B$16="","",'GGFL Bulk Order Form'!$B$16)</f>
      </c>
      <c r="I26" s="15">
        <f>IF('GGFL Bulk Order Form'!$B$17="","",'GGFL Bulk Order Form'!$B$17)</f>
      </c>
      <c r="J26" s="28">
        <f>IF('GGFL Bulk Order Form'!C55="","",'GGFL Bulk Order Form'!C55)</f>
      </c>
      <c r="K26" s="15">
        <f>IF('GGFL Bulk Order Form'!H55="","",'GGFL Bulk Order Form'!H55)</f>
      </c>
      <c r="L26" s="28">
        <f>IF('GGFL Bulk Order Form'!D55="","",IF('GGFL Bulk Order Form'!B55="",'GGFL Bulk Order Form'!D55,"COMPANY:"&amp;'GGFL Bulk Order Form'!B55&amp;", "&amp;'GGFL Bulk Order Form'!D55))</f>
      </c>
      <c r="M26" s="28">
        <f>IF('GGFL Bulk Order Form'!F55="","",'GGFL Bulk Order Form'!F55)</f>
      </c>
      <c r="N26" s="28">
        <f>IF('GGFL Bulk Order Form'!G55="","",'GGFL Bulk Order Form'!G55)</f>
      </c>
      <c r="O26" s="28">
        <f>IF('GGFL Bulk Order Form'!E55="","",'GGFL Bulk Order Form'!E55)</f>
      </c>
      <c r="P26" s="28" t="e">
        <f>IF('GGFL Bulk Order Form'!#REF!="","",'GGFL Bulk Order Form'!#REF!)</f>
        <v>#REF!</v>
      </c>
      <c r="Q26" s="28">
        <f>IF('GGFL Bulk Order Form'!I55="","",'GGFL Bulk Order Form'!I55)</f>
      </c>
      <c r="R26" s="108">
        <f>IF('GGFL Bulk Order Form'!K55="","",'GGFL Bulk Order Form'!K55)</f>
      </c>
      <c r="S26" s="16">
        <f>IF('GGFL Bulk Order Form'!C55="","",'GGFL Bulk Order Form'!L55)</f>
      </c>
      <c r="T26" s="16">
        <f t="shared" si="0"/>
      </c>
      <c r="U26" s="16">
        <f>IF('GGFL Bulk Order Form'!C55="","",'GGFL Bulk Order Form'!L55+'GGFL Bulk Order Form'!M55)</f>
      </c>
      <c r="V26" s="20">
        <f>IF('GGFL Bulk Order Form'!D55="","","101")</f>
      </c>
      <c r="W26" s="16">
        <f t="shared" si="1"/>
      </c>
      <c r="X26" s="16">
        <f>IF('GGFL Bulk Order Form'!C55="","",'GGFL Bulk Order Form'!Q55)</f>
      </c>
      <c r="Y26" s="16">
        <f>IF('GGFL Bulk Order Form'!C55="","","0")</f>
      </c>
      <c r="Z26" s="16">
        <f>IF('GGFL Bulk Order Form'!C55="","",'GGFL Bulk Order Form'!P55)</f>
      </c>
      <c r="AA26" s="16">
        <f>IF('GGFL Bulk Order Form'!C55="","",'GGFL Bulk Order Form'!R55)</f>
      </c>
      <c r="AC26" s="28">
        <f>IF('GGFL Bulk Order Form'!U55="","",'GGFL Bulk Order Form'!U55)</f>
      </c>
      <c r="AD26" s="27">
        <f>IF('GGFL Bulk Order Form'!S55="","",'GGFL Bulk Order Form'!S55)</f>
      </c>
      <c r="AE26">
        <f>IF('GGFL Bulk Order Form'!D55="","","5")</f>
      </c>
      <c r="AF26">
        <f>IF('GGFL Bulk Order Form'!D55="","","CC")</f>
      </c>
      <c r="AG26"/>
      <c r="AH26">
        <f>IF('GGFL Bulk Order Form'!J55="","",'GGFL Bulk Order Form'!J55)</f>
      </c>
      <c r="AI26" s="15">
        <f t="shared" si="2"/>
      </c>
      <c r="AJ26" s="15"/>
      <c r="AK26" s="15" t="str">
        <f>IF('GGFL Bulk Order Form'!$B$18="","",'GGFL Bulk Order Form'!$B$18)</f>
        <v>Friend Referral</v>
      </c>
      <c r="AL26" s="15">
        <f>IF('GGFL Bulk Order Form'!$B$10="","",'GGFL Bulk Order Form'!$B$10)</f>
      </c>
    </row>
    <row r="27" spans="1:38" ht="12.75">
      <c r="A27" s="15">
        <f>IF('GGFL Bulk Order Form'!A56="","",'GGFL Bulk Order Form'!A56)</f>
      </c>
      <c r="B27" s="15">
        <f>IF('GGFL Bulk Order Form'!$B$9="","",'GGFL Bulk Order Form'!$B$9)</f>
      </c>
      <c r="C27" s="15">
        <f>IF('GGFL Bulk Order Form'!$B$11="","",'GGFL Bulk Order Form'!$B$11)</f>
      </c>
      <c r="D27" s="15">
        <f>IF('GGFL Bulk Order Form'!$B$12="","",'GGFL Bulk Order Form'!$B$12)</f>
      </c>
      <c r="E27" s="15">
        <f>IF('GGFL Bulk Order Form'!$B$13="","",'GGFL Bulk Order Form'!$B$13)</f>
      </c>
      <c r="F27" s="15">
        <f>IF('GGFL Bulk Order Form'!$B$14="","",'GGFL Bulk Order Form'!$B$14)</f>
      </c>
      <c r="G27" s="15">
        <f>IF('GGFL Bulk Order Form'!$B$15="","",'GGFL Bulk Order Form'!$B$15)</f>
      </c>
      <c r="H27" s="15">
        <f>IF('GGFL Bulk Order Form'!$B$16="","",'GGFL Bulk Order Form'!$B$16)</f>
      </c>
      <c r="I27" s="15">
        <f>IF('GGFL Bulk Order Form'!$B$17="","",'GGFL Bulk Order Form'!$B$17)</f>
      </c>
      <c r="J27" s="28">
        <f>IF('GGFL Bulk Order Form'!C56="","",'GGFL Bulk Order Form'!C56)</f>
      </c>
      <c r="K27" s="15">
        <f>IF('GGFL Bulk Order Form'!H56="","",'GGFL Bulk Order Form'!H56)</f>
      </c>
      <c r="L27" s="28">
        <f>IF('GGFL Bulk Order Form'!D56="","",IF('GGFL Bulk Order Form'!B56="",'GGFL Bulk Order Form'!D56,"COMPANY:"&amp;'GGFL Bulk Order Form'!B56&amp;", "&amp;'GGFL Bulk Order Form'!D56))</f>
      </c>
      <c r="M27" s="28">
        <f>IF('GGFL Bulk Order Form'!F56="","",'GGFL Bulk Order Form'!F56)</f>
      </c>
      <c r="N27" s="28">
        <f>IF('GGFL Bulk Order Form'!G56="","",'GGFL Bulk Order Form'!G56)</f>
      </c>
      <c r="O27" s="28">
        <f>IF('GGFL Bulk Order Form'!E56="","",'GGFL Bulk Order Form'!E56)</f>
      </c>
      <c r="P27" s="28" t="e">
        <f>IF('GGFL Bulk Order Form'!#REF!="","",'GGFL Bulk Order Form'!#REF!)</f>
        <v>#REF!</v>
      </c>
      <c r="Q27" s="28">
        <f>IF('GGFL Bulk Order Form'!I56="","",'GGFL Bulk Order Form'!I56)</f>
      </c>
      <c r="R27" s="108">
        <f>IF('GGFL Bulk Order Form'!K56="","",'GGFL Bulk Order Form'!K56)</f>
      </c>
      <c r="S27" s="16">
        <f>IF('GGFL Bulk Order Form'!C56="","",'GGFL Bulk Order Form'!L56)</f>
      </c>
      <c r="T27" s="16">
        <f t="shared" si="0"/>
      </c>
      <c r="U27" s="16">
        <f>IF('GGFL Bulk Order Form'!C56="","",'GGFL Bulk Order Form'!L56+'GGFL Bulk Order Form'!M56)</f>
      </c>
      <c r="V27" s="20">
        <f>IF('GGFL Bulk Order Form'!D56="","","101")</f>
      </c>
      <c r="W27" s="16">
        <f t="shared" si="1"/>
      </c>
      <c r="X27" s="16">
        <f>IF('GGFL Bulk Order Form'!C56="","",'GGFL Bulk Order Form'!Q56)</f>
      </c>
      <c r="Y27" s="16">
        <f>IF('GGFL Bulk Order Form'!C56="","","0")</f>
      </c>
      <c r="Z27" s="16">
        <f>IF('GGFL Bulk Order Form'!C56="","",'GGFL Bulk Order Form'!P56)</f>
      </c>
      <c r="AA27" s="16">
        <f>IF('GGFL Bulk Order Form'!C56="","",'GGFL Bulk Order Form'!R56)</f>
      </c>
      <c r="AC27" s="28">
        <f>IF('GGFL Bulk Order Form'!U56="","",'GGFL Bulk Order Form'!U56)</f>
      </c>
      <c r="AD27" s="27">
        <f>IF('GGFL Bulk Order Form'!S56="","",'GGFL Bulk Order Form'!S56)</f>
      </c>
      <c r="AE27">
        <f>IF('GGFL Bulk Order Form'!D56="","","5")</f>
      </c>
      <c r="AF27">
        <f>IF('GGFL Bulk Order Form'!D56="","","CC")</f>
      </c>
      <c r="AG27"/>
      <c r="AH27">
        <f>IF('GGFL Bulk Order Form'!J56="","",'GGFL Bulk Order Form'!J56)</f>
      </c>
      <c r="AI27" s="15">
        <f t="shared" si="2"/>
      </c>
      <c r="AJ27" s="15"/>
      <c r="AK27" s="15" t="str">
        <f>IF('GGFL Bulk Order Form'!$B$18="","",'GGFL Bulk Order Form'!$B$18)</f>
        <v>Friend Referral</v>
      </c>
      <c r="AL27" s="15">
        <f>IF('GGFL Bulk Order Form'!$B$10="","",'GGFL Bulk Order Form'!$B$10)</f>
      </c>
    </row>
    <row r="28" spans="1:38" ht="12.75">
      <c r="A28" s="15">
        <f>IF('GGFL Bulk Order Form'!A57="","",'GGFL Bulk Order Form'!A57)</f>
      </c>
      <c r="B28" s="15">
        <f>IF('GGFL Bulk Order Form'!$B$9="","",'GGFL Bulk Order Form'!$B$9)</f>
      </c>
      <c r="C28" s="15">
        <f>IF('GGFL Bulk Order Form'!$B$11="","",'GGFL Bulk Order Form'!$B$11)</f>
      </c>
      <c r="D28" s="15">
        <f>IF('GGFL Bulk Order Form'!$B$12="","",'GGFL Bulk Order Form'!$B$12)</f>
      </c>
      <c r="E28" s="15">
        <f>IF('GGFL Bulk Order Form'!$B$13="","",'GGFL Bulk Order Form'!$B$13)</f>
      </c>
      <c r="F28" s="15">
        <f>IF('GGFL Bulk Order Form'!$B$14="","",'GGFL Bulk Order Form'!$B$14)</f>
      </c>
      <c r="G28" s="15">
        <f>IF('GGFL Bulk Order Form'!$B$15="","",'GGFL Bulk Order Form'!$B$15)</f>
      </c>
      <c r="H28" s="15">
        <f>IF('GGFL Bulk Order Form'!$B$16="","",'GGFL Bulk Order Form'!$B$16)</f>
      </c>
      <c r="I28" s="15">
        <f>IF('GGFL Bulk Order Form'!$B$17="","",'GGFL Bulk Order Form'!$B$17)</f>
      </c>
      <c r="J28" s="28">
        <f>IF('GGFL Bulk Order Form'!C57="","",'GGFL Bulk Order Form'!C57)</f>
      </c>
      <c r="K28" s="15">
        <f>IF('GGFL Bulk Order Form'!H57="","",'GGFL Bulk Order Form'!H57)</f>
      </c>
      <c r="L28" s="28">
        <f>IF('GGFL Bulk Order Form'!D57="","",IF('GGFL Bulk Order Form'!B57="",'GGFL Bulk Order Form'!D57,"COMPANY:"&amp;'GGFL Bulk Order Form'!B57&amp;", "&amp;'GGFL Bulk Order Form'!D57))</f>
      </c>
      <c r="M28" s="28">
        <f>IF('GGFL Bulk Order Form'!F57="","",'GGFL Bulk Order Form'!F57)</f>
      </c>
      <c r="N28" s="28">
        <f>IF('GGFL Bulk Order Form'!G57="","",'GGFL Bulk Order Form'!G57)</f>
      </c>
      <c r="O28" s="28">
        <f>IF('GGFL Bulk Order Form'!E57="","",'GGFL Bulk Order Form'!E57)</f>
      </c>
      <c r="P28" s="28" t="e">
        <f>IF('GGFL Bulk Order Form'!#REF!="","",'GGFL Bulk Order Form'!#REF!)</f>
        <v>#REF!</v>
      </c>
      <c r="Q28" s="28">
        <f>IF('GGFL Bulk Order Form'!I57="","",'GGFL Bulk Order Form'!I57)</f>
      </c>
      <c r="R28" s="108">
        <f>IF('GGFL Bulk Order Form'!K57="","",'GGFL Bulk Order Form'!K57)</f>
      </c>
      <c r="S28" s="16">
        <f>IF('GGFL Bulk Order Form'!C57="","",'GGFL Bulk Order Form'!L57)</f>
      </c>
      <c r="T28" s="16">
        <f t="shared" si="0"/>
      </c>
      <c r="U28" s="16">
        <f>IF('GGFL Bulk Order Form'!C57="","",'GGFL Bulk Order Form'!L57+'GGFL Bulk Order Form'!M57)</f>
      </c>
      <c r="V28" s="20">
        <f>IF('GGFL Bulk Order Form'!D57="","","101")</f>
      </c>
      <c r="W28" s="16">
        <f t="shared" si="1"/>
      </c>
      <c r="X28" s="16">
        <f>IF('GGFL Bulk Order Form'!C57="","",'GGFL Bulk Order Form'!Q57)</f>
      </c>
      <c r="Y28" s="16">
        <f>IF('GGFL Bulk Order Form'!C57="","","0")</f>
      </c>
      <c r="Z28" s="16">
        <f>IF('GGFL Bulk Order Form'!C57="","",'GGFL Bulk Order Form'!P57)</f>
      </c>
      <c r="AA28" s="16">
        <f>IF('GGFL Bulk Order Form'!C57="","",'GGFL Bulk Order Form'!R57)</f>
      </c>
      <c r="AC28" s="28">
        <f>IF('GGFL Bulk Order Form'!U57="","",'GGFL Bulk Order Form'!U57)</f>
      </c>
      <c r="AD28" s="27">
        <f>IF('GGFL Bulk Order Form'!S57="","",'GGFL Bulk Order Form'!S57)</f>
      </c>
      <c r="AE28">
        <f>IF('GGFL Bulk Order Form'!D57="","","5")</f>
      </c>
      <c r="AF28">
        <f>IF('GGFL Bulk Order Form'!D57="","","CC")</f>
      </c>
      <c r="AG28"/>
      <c r="AH28">
        <f>IF('GGFL Bulk Order Form'!J57="","",'GGFL Bulk Order Form'!J57)</f>
      </c>
      <c r="AI28" s="15">
        <f t="shared" si="2"/>
      </c>
      <c r="AJ28" s="15"/>
      <c r="AK28" s="15" t="str">
        <f>IF('GGFL Bulk Order Form'!$B$18="","",'GGFL Bulk Order Form'!$B$18)</f>
        <v>Friend Referral</v>
      </c>
      <c r="AL28" s="15">
        <f>IF('GGFL Bulk Order Form'!$B$10="","",'GGFL Bulk Order Form'!$B$10)</f>
      </c>
    </row>
    <row r="29" spans="1:38" ht="12.75">
      <c r="A29" s="15">
        <f>IF('GGFL Bulk Order Form'!A58="","",'GGFL Bulk Order Form'!A58)</f>
      </c>
      <c r="B29" s="15">
        <f>IF('GGFL Bulk Order Form'!$B$9="","",'GGFL Bulk Order Form'!$B$9)</f>
      </c>
      <c r="C29" s="15">
        <f>IF('GGFL Bulk Order Form'!$B$11="","",'GGFL Bulk Order Form'!$B$11)</f>
      </c>
      <c r="D29" s="15">
        <f>IF('GGFL Bulk Order Form'!$B$12="","",'GGFL Bulk Order Form'!$B$12)</f>
      </c>
      <c r="E29" s="15">
        <f>IF('GGFL Bulk Order Form'!$B$13="","",'GGFL Bulk Order Form'!$B$13)</f>
      </c>
      <c r="F29" s="15">
        <f>IF('GGFL Bulk Order Form'!$B$14="","",'GGFL Bulk Order Form'!$B$14)</f>
      </c>
      <c r="G29" s="15">
        <f>IF('GGFL Bulk Order Form'!$B$15="","",'GGFL Bulk Order Form'!$B$15)</f>
      </c>
      <c r="H29" s="15">
        <f>IF('GGFL Bulk Order Form'!$B$16="","",'GGFL Bulk Order Form'!$B$16)</f>
      </c>
      <c r="I29" s="15">
        <f>IF('GGFL Bulk Order Form'!$B$17="","",'GGFL Bulk Order Form'!$B$17)</f>
      </c>
      <c r="J29" s="28">
        <f>IF('GGFL Bulk Order Form'!C58="","",'GGFL Bulk Order Form'!C58)</f>
      </c>
      <c r="K29" s="15">
        <f>IF('GGFL Bulk Order Form'!H58="","",'GGFL Bulk Order Form'!H58)</f>
      </c>
      <c r="L29" s="28">
        <f>IF('GGFL Bulk Order Form'!D58="","",IF('GGFL Bulk Order Form'!B58="",'GGFL Bulk Order Form'!D58,"COMPANY:"&amp;'GGFL Bulk Order Form'!B58&amp;", "&amp;'GGFL Bulk Order Form'!D58))</f>
      </c>
      <c r="M29" s="28">
        <f>IF('GGFL Bulk Order Form'!F58="","",'GGFL Bulk Order Form'!F58)</f>
      </c>
      <c r="N29" s="28">
        <f>IF('GGFL Bulk Order Form'!G58="","",'GGFL Bulk Order Form'!G58)</f>
      </c>
      <c r="O29" s="28">
        <f>IF('GGFL Bulk Order Form'!E58="","",'GGFL Bulk Order Form'!E58)</f>
      </c>
      <c r="P29" s="28" t="e">
        <f>IF('GGFL Bulk Order Form'!#REF!="","",'GGFL Bulk Order Form'!#REF!)</f>
        <v>#REF!</v>
      </c>
      <c r="Q29" s="28">
        <f>IF('GGFL Bulk Order Form'!I58="","",'GGFL Bulk Order Form'!I58)</f>
      </c>
      <c r="R29" s="108">
        <f>IF('GGFL Bulk Order Form'!K58="","",'GGFL Bulk Order Form'!K58)</f>
      </c>
      <c r="S29" s="16">
        <f>IF('GGFL Bulk Order Form'!C58="","",'GGFL Bulk Order Form'!L58)</f>
      </c>
      <c r="T29" s="16">
        <f t="shared" si="0"/>
      </c>
      <c r="U29" s="16">
        <f>IF('GGFL Bulk Order Form'!C58="","",'GGFL Bulk Order Form'!L58+'GGFL Bulk Order Form'!M58)</f>
      </c>
      <c r="V29" s="20">
        <f>IF('GGFL Bulk Order Form'!D58="","","101")</f>
      </c>
      <c r="W29" s="16">
        <f t="shared" si="1"/>
      </c>
      <c r="X29" s="16">
        <f>IF('GGFL Bulk Order Form'!C58="","",'GGFL Bulk Order Form'!Q58)</f>
      </c>
      <c r="Y29" s="16">
        <f>IF('GGFL Bulk Order Form'!C58="","","0")</f>
      </c>
      <c r="Z29" s="16">
        <f>IF('GGFL Bulk Order Form'!C58="","",'GGFL Bulk Order Form'!P58)</f>
      </c>
      <c r="AA29" s="16">
        <f>IF('GGFL Bulk Order Form'!C58="","",'GGFL Bulk Order Form'!R58)</f>
      </c>
      <c r="AC29" s="28">
        <f>IF('GGFL Bulk Order Form'!U58="","",'GGFL Bulk Order Form'!U58)</f>
      </c>
      <c r="AD29" s="27">
        <f>IF('GGFL Bulk Order Form'!S58="","",'GGFL Bulk Order Form'!S58)</f>
      </c>
      <c r="AE29">
        <f>IF('GGFL Bulk Order Form'!D58="","","5")</f>
      </c>
      <c r="AF29">
        <f>IF('GGFL Bulk Order Form'!D58="","","CC")</f>
      </c>
      <c r="AG29"/>
      <c r="AH29">
        <f>IF('GGFL Bulk Order Form'!J58="","",'GGFL Bulk Order Form'!J58)</f>
      </c>
      <c r="AI29" s="15">
        <f t="shared" si="2"/>
      </c>
      <c r="AJ29" s="15"/>
      <c r="AK29" s="15" t="str">
        <f>IF('GGFL Bulk Order Form'!$B$18="","",'GGFL Bulk Order Form'!$B$18)</f>
        <v>Friend Referral</v>
      </c>
      <c r="AL29" s="15">
        <f>IF('GGFL Bulk Order Form'!$B$10="","",'GGFL Bulk Order Form'!$B$10)</f>
      </c>
    </row>
    <row r="30" spans="1:38" ht="12.75">
      <c r="A30" s="15">
        <f>IF('GGFL Bulk Order Form'!A59="","",'GGFL Bulk Order Form'!A59)</f>
      </c>
      <c r="B30" s="15">
        <f>IF('GGFL Bulk Order Form'!$B$9="","",'GGFL Bulk Order Form'!$B$9)</f>
      </c>
      <c r="C30" s="15">
        <f>IF('GGFL Bulk Order Form'!$B$11="","",'GGFL Bulk Order Form'!$B$11)</f>
      </c>
      <c r="D30" s="15">
        <f>IF('GGFL Bulk Order Form'!$B$12="","",'GGFL Bulk Order Form'!$B$12)</f>
      </c>
      <c r="E30" s="15">
        <f>IF('GGFL Bulk Order Form'!$B$13="","",'GGFL Bulk Order Form'!$B$13)</f>
      </c>
      <c r="F30" s="15">
        <f>IF('GGFL Bulk Order Form'!$B$14="","",'GGFL Bulk Order Form'!$B$14)</f>
      </c>
      <c r="G30" s="15">
        <f>IF('GGFL Bulk Order Form'!$B$15="","",'GGFL Bulk Order Form'!$B$15)</f>
      </c>
      <c r="H30" s="15">
        <f>IF('GGFL Bulk Order Form'!$B$16="","",'GGFL Bulk Order Form'!$B$16)</f>
      </c>
      <c r="I30" s="15">
        <f>IF('GGFL Bulk Order Form'!$B$17="","",'GGFL Bulk Order Form'!$B$17)</f>
      </c>
      <c r="J30" s="28">
        <f>IF('GGFL Bulk Order Form'!C59="","",'GGFL Bulk Order Form'!C59)</f>
      </c>
      <c r="K30" s="15">
        <f>IF('GGFL Bulk Order Form'!H59="","",'GGFL Bulk Order Form'!H59)</f>
      </c>
      <c r="L30" s="28">
        <f>IF('GGFL Bulk Order Form'!D59="","",IF('GGFL Bulk Order Form'!B59="",'GGFL Bulk Order Form'!D59,"COMPANY:"&amp;'GGFL Bulk Order Form'!B59&amp;", "&amp;'GGFL Bulk Order Form'!D59))</f>
      </c>
      <c r="M30" s="28">
        <f>IF('GGFL Bulk Order Form'!F59="","",'GGFL Bulk Order Form'!F59)</f>
      </c>
      <c r="N30" s="28">
        <f>IF('GGFL Bulk Order Form'!G59="","",'GGFL Bulk Order Form'!G59)</f>
      </c>
      <c r="O30" s="28">
        <f>IF('GGFL Bulk Order Form'!E59="","",'GGFL Bulk Order Form'!E59)</f>
      </c>
      <c r="P30" s="28" t="e">
        <f>IF('GGFL Bulk Order Form'!#REF!="","",'GGFL Bulk Order Form'!#REF!)</f>
        <v>#REF!</v>
      </c>
      <c r="Q30" s="28">
        <f>IF('GGFL Bulk Order Form'!I59="","",'GGFL Bulk Order Form'!I59)</f>
      </c>
      <c r="R30" s="108">
        <f>IF('GGFL Bulk Order Form'!K59="","",'GGFL Bulk Order Form'!K59)</f>
      </c>
      <c r="S30" s="16">
        <f>IF('GGFL Bulk Order Form'!C59="","",'GGFL Bulk Order Form'!L59)</f>
      </c>
      <c r="T30" s="16">
        <f t="shared" si="0"/>
      </c>
      <c r="U30" s="16">
        <f>IF('GGFL Bulk Order Form'!C59="","",'GGFL Bulk Order Form'!L59+'GGFL Bulk Order Form'!M59)</f>
      </c>
      <c r="V30" s="20">
        <f>IF('GGFL Bulk Order Form'!D59="","","101")</f>
      </c>
      <c r="W30" s="16">
        <f t="shared" si="1"/>
      </c>
      <c r="X30" s="16">
        <f>IF('GGFL Bulk Order Form'!C59="","",'GGFL Bulk Order Form'!Q59)</f>
      </c>
      <c r="Y30" s="16">
        <f>IF('GGFL Bulk Order Form'!C59="","","0")</f>
      </c>
      <c r="Z30" s="16">
        <f>IF('GGFL Bulk Order Form'!C59="","",'GGFL Bulk Order Form'!P59)</f>
      </c>
      <c r="AA30" s="16">
        <f>IF('GGFL Bulk Order Form'!C59="","",'GGFL Bulk Order Form'!R59)</f>
      </c>
      <c r="AC30" s="28">
        <f>IF('GGFL Bulk Order Form'!U59="","",'GGFL Bulk Order Form'!U59)</f>
      </c>
      <c r="AD30" s="27">
        <f>IF('GGFL Bulk Order Form'!S59="","",'GGFL Bulk Order Form'!S59)</f>
      </c>
      <c r="AE30">
        <f>IF('GGFL Bulk Order Form'!D59="","","5")</f>
      </c>
      <c r="AF30">
        <f>IF('GGFL Bulk Order Form'!D59="","","CC")</f>
      </c>
      <c r="AG30"/>
      <c r="AH30">
        <f>IF('GGFL Bulk Order Form'!J59="","",'GGFL Bulk Order Form'!J59)</f>
      </c>
      <c r="AI30" s="15">
        <f t="shared" si="2"/>
      </c>
      <c r="AJ30" s="15"/>
      <c r="AK30" s="15" t="str">
        <f>IF('GGFL Bulk Order Form'!$B$18="","",'GGFL Bulk Order Form'!$B$18)</f>
        <v>Friend Referral</v>
      </c>
      <c r="AL30" s="15">
        <f>IF('GGFL Bulk Order Form'!$B$10="","",'GGFL Bulk Order Form'!$B$10)</f>
      </c>
    </row>
    <row r="31" spans="1:38" ht="12.75">
      <c r="A31" s="15">
        <f>IF('GGFL Bulk Order Form'!A60="","",'GGFL Bulk Order Form'!A60)</f>
      </c>
      <c r="B31" s="15">
        <f>IF('GGFL Bulk Order Form'!$B$9="","",'GGFL Bulk Order Form'!$B$9)</f>
      </c>
      <c r="C31" s="15">
        <f>IF('GGFL Bulk Order Form'!$B$11="","",'GGFL Bulk Order Form'!$B$11)</f>
      </c>
      <c r="D31" s="15">
        <f>IF('GGFL Bulk Order Form'!$B$12="","",'GGFL Bulk Order Form'!$B$12)</f>
      </c>
      <c r="E31" s="15">
        <f>IF('GGFL Bulk Order Form'!$B$13="","",'GGFL Bulk Order Form'!$B$13)</f>
      </c>
      <c r="F31" s="15">
        <f>IF('GGFL Bulk Order Form'!$B$14="","",'GGFL Bulk Order Form'!$B$14)</f>
      </c>
      <c r="G31" s="15">
        <f>IF('GGFL Bulk Order Form'!$B$15="","",'GGFL Bulk Order Form'!$B$15)</f>
      </c>
      <c r="H31" s="15">
        <f>IF('GGFL Bulk Order Form'!$B$16="","",'GGFL Bulk Order Form'!$B$16)</f>
      </c>
      <c r="I31" s="15">
        <f>IF('GGFL Bulk Order Form'!$B$17="","",'GGFL Bulk Order Form'!$B$17)</f>
      </c>
      <c r="J31" s="28">
        <f>IF('GGFL Bulk Order Form'!C60="","",'GGFL Bulk Order Form'!C60)</f>
      </c>
      <c r="K31" s="15">
        <f>IF('GGFL Bulk Order Form'!H60="","",'GGFL Bulk Order Form'!H60)</f>
      </c>
      <c r="L31" s="28">
        <f>IF('GGFL Bulk Order Form'!D60="","",IF('GGFL Bulk Order Form'!B60="",'GGFL Bulk Order Form'!D60,"COMPANY:"&amp;'GGFL Bulk Order Form'!B60&amp;", "&amp;'GGFL Bulk Order Form'!D60))</f>
      </c>
      <c r="M31" s="28">
        <f>IF('GGFL Bulk Order Form'!F60="","",'GGFL Bulk Order Form'!F60)</f>
      </c>
      <c r="N31" s="28">
        <f>IF('GGFL Bulk Order Form'!G60="","",'GGFL Bulk Order Form'!G60)</f>
      </c>
      <c r="O31" s="28">
        <f>IF('GGFL Bulk Order Form'!E60="","",'GGFL Bulk Order Form'!E60)</f>
      </c>
      <c r="P31" s="28" t="e">
        <f>IF('GGFL Bulk Order Form'!#REF!="","",'GGFL Bulk Order Form'!#REF!)</f>
        <v>#REF!</v>
      </c>
      <c r="Q31" s="28">
        <f>IF('GGFL Bulk Order Form'!I60="","",'GGFL Bulk Order Form'!I60)</f>
      </c>
      <c r="R31" s="108">
        <f>IF('GGFL Bulk Order Form'!K60="","",'GGFL Bulk Order Form'!K60)</f>
      </c>
      <c r="S31" s="16">
        <f>IF('GGFL Bulk Order Form'!C60="","",'GGFL Bulk Order Form'!L60)</f>
      </c>
      <c r="T31" s="16">
        <f t="shared" si="0"/>
      </c>
      <c r="U31" s="16">
        <f>IF('GGFL Bulk Order Form'!C60="","",'GGFL Bulk Order Form'!L60+'GGFL Bulk Order Form'!M60)</f>
      </c>
      <c r="V31" s="20">
        <f>IF('GGFL Bulk Order Form'!D60="","","101")</f>
      </c>
      <c r="W31" s="16">
        <f t="shared" si="1"/>
      </c>
      <c r="X31" s="16">
        <f>IF('GGFL Bulk Order Form'!C60="","",'GGFL Bulk Order Form'!Q60)</f>
      </c>
      <c r="Y31" s="16">
        <f>IF('GGFL Bulk Order Form'!C60="","","0")</f>
      </c>
      <c r="Z31" s="16">
        <f>IF('GGFL Bulk Order Form'!C60="","",'GGFL Bulk Order Form'!P60)</f>
      </c>
      <c r="AA31" s="16">
        <f>IF('GGFL Bulk Order Form'!C60="","",'GGFL Bulk Order Form'!R60)</f>
      </c>
      <c r="AC31" s="28">
        <f>IF('GGFL Bulk Order Form'!U60="","",'GGFL Bulk Order Form'!U60)</f>
      </c>
      <c r="AD31" s="27">
        <f>IF('GGFL Bulk Order Form'!S60="","",'GGFL Bulk Order Form'!S60)</f>
      </c>
      <c r="AE31">
        <f>IF('GGFL Bulk Order Form'!D60="","","5")</f>
      </c>
      <c r="AF31">
        <f>IF('GGFL Bulk Order Form'!D60="","","CC")</f>
      </c>
      <c r="AG31"/>
      <c r="AH31">
        <f>IF('GGFL Bulk Order Form'!J60="","",'GGFL Bulk Order Form'!J60)</f>
      </c>
      <c r="AI31" s="15">
        <f t="shared" si="2"/>
      </c>
      <c r="AJ31" s="15"/>
      <c r="AK31" s="15" t="str">
        <f>IF('GGFL Bulk Order Form'!$B$18="","",'GGFL Bulk Order Form'!$B$18)</f>
        <v>Friend Referral</v>
      </c>
      <c r="AL31" s="15">
        <f>IF('GGFL Bulk Order Form'!$B$10="","",'GGFL Bulk Order Form'!$B$10)</f>
      </c>
    </row>
    <row r="32" spans="1:38" ht="12.75">
      <c r="A32" s="15">
        <f>IF('GGFL Bulk Order Form'!A61="","",'GGFL Bulk Order Form'!A61)</f>
      </c>
      <c r="B32" s="15">
        <f>IF('GGFL Bulk Order Form'!$B$9="","",'GGFL Bulk Order Form'!$B$9)</f>
      </c>
      <c r="C32" s="15">
        <f>IF('GGFL Bulk Order Form'!$B$11="","",'GGFL Bulk Order Form'!$B$11)</f>
      </c>
      <c r="D32" s="15">
        <f>IF('GGFL Bulk Order Form'!$B$12="","",'GGFL Bulk Order Form'!$B$12)</f>
      </c>
      <c r="E32" s="15">
        <f>IF('GGFL Bulk Order Form'!$B$13="","",'GGFL Bulk Order Form'!$B$13)</f>
      </c>
      <c r="F32" s="15">
        <f>IF('GGFL Bulk Order Form'!$B$14="","",'GGFL Bulk Order Form'!$B$14)</f>
      </c>
      <c r="G32" s="15">
        <f>IF('GGFL Bulk Order Form'!$B$15="","",'GGFL Bulk Order Form'!$B$15)</f>
      </c>
      <c r="H32" s="15">
        <f>IF('GGFL Bulk Order Form'!$B$16="","",'GGFL Bulk Order Form'!$B$16)</f>
      </c>
      <c r="I32" s="15">
        <f>IF('GGFL Bulk Order Form'!$B$17="","",'GGFL Bulk Order Form'!$B$17)</f>
      </c>
      <c r="J32" s="28">
        <f>IF('GGFL Bulk Order Form'!C61="","",'GGFL Bulk Order Form'!C61)</f>
      </c>
      <c r="K32" s="15">
        <f>IF('GGFL Bulk Order Form'!H61="","",'GGFL Bulk Order Form'!H61)</f>
      </c>
      <c r="L32" s="28">
        <f>IF('GGFL Bulk Order Form'!D61="","",IF('GGFL Bulk Order Form'!B61="",'GGFL Bulk Order Form'!D61,"COMPANY:"&amp;'GGFL Bulk Order Form'!B61&amp;", "&amp;'GGFL Bulk Order Form'!D61))</f>
      </c>
      <c r="M32" s="28">
        <f>IF('GGFL Bulk Order Form'!F61="","",'GGFL Bulk Order Form'!F61)</f>
      </c>
      <c r="N32" s="28">
        <f>IF('GGFL Bulk Order Form'!G61="","",'GGFL Bulk Order Form'!G61)</f>
      </c>
      <c r="O32" s="28">
        <f>IF('GGFL Bulk Order Form'!E61="","",'GGFL Bulk Order Form'!E61)</f>
      </c>
      <c r="P32" s="28" t="e">
        <f>IF('GGFL Bulk Order Form'!#REF!="","",'GGFL Bulk Order Form'!#REF!)</f>
        <v>#REF!</v>
      </c>
      <c r="Q32" s="28">
        <f>IF('GGFL Bulk Order Form'!I61="","",'GGFL Bulk Order Form'!I61)</f>
      </c>
      <c r="R32" s="108">
        <f>IF('GGFL Bulk Order Form'!K61="","",'GGFL Bulk Order Form'!K61)</f>
      </c>
      <c r="S32" s="16">
        <f>IF('GGFL Bulk Order Form'!C61="","",'GGFL Bulk Order Form'!L61)</f>
      </c>
      <c r="T32" s="16">
        <f t="shared" si="0"/>
      </c>
      <c r="U32" s="16">
        <f>IF('GGFL Bulk Order Form'!C61="","",'GGFL Bulk Order Form'!L61+'GGFL Bulk Order Form'!M61)</f>
      </c>
      <c r="V32" s="20">
        <f>IF('GGFL Bulk Order Form'!D61="","","101")</f>
      </c>
      <c r="W32" s="16">
        <f t="shared" si="1"/>
      </c>
      <c r="X32" s="16">
        <f>IF('GGFL Bulk Order Form'!C61="","",'GGFL Bulk Order Form'!Q61)</f>
      </c>
      <c r="Y32" s="16">
        <f>IF('GGFL Bulk Order Form'!C61="","","0")</f>
      </c>
      <c r="Z32" s="16">
        <f>IF('GGFL Bulk Order Form'!C61="","",'GGFL Bulk Order Form'!P61)</f>
      </c>
      <c r="AA32" s="16">
        <f>IF('GGFL Bulk Order Form'!C61="","",'GGFL Bulk Order Form'!R61)</f>
      </c>
      <c r="AC32" s="28">
        <f>IF('GGFL Bulk Order Form'!U61="","",'GGFL Bulk Order Form'!U61)</f>
      </c>
      <c r="AD32" s="27">
        <f>IF('GGFL Bulk Order Form'!S61="","",'GGFL Bulk Order Form'!S61)</f>
      </c>
      <c r="AE32">
        <f>IF('GGFL Bulk Order Form'!D61="","","5")</f>
      </c>
      <c r="AF32">
        <f>IF('GGFL Bulk Order Form'!D61="","","CC")</f>
      </c>
      <c r="AG32"/>
      <c r="AH32">
        <f>IF('GGFL Bulk Order Form'!J61="","",'GGFL Bulk Order Form'!J61)</f>
      </c>
      <c r="AI32" s="15">
        <f t="shared" si="2"/>
      </c>
      <c r="AJ32" s="15"/>
      <c r="AK32" s="15" t="str">
        <f>IF('GGFL Bulk Order Form'!$B$18="","",'GGFL Bulk Order Form'!$B$18)</f>
        <v>Friend Referral</v>
      </c>
      <c r="AL32" s="15">
        <f>IF('GGFL Bulk Order Form'!$B$10="","",'GGFL Bulk Order Form'!$B$10)</f>
      </c>
    </row>
    <row r="33" spans="1:38" ht="12.75">
      <c r="A33" s="15">
        <f>IF('GGFL Bulk Order Form'!A62="","",'GGFL Bulk Order Form'!A62)</f>
      </c>
      <c r="B33" s="15">
        <f>IF('GGFL Bulk Order Form'!$B$9="","",'GGFL Bulk Order Form'!$B$9)</f>
      </c>
      <c r="C33" s="15">
        <f>IF('GGFL Bulk Order Form'!$B$11="","",'GGFL Bulk Order Form'!$B$11)</f>
      </c>
      <c r="D33" s="15">
        <f>IF('GGFL Bulk Order Form'!$B$12="","",'GGFL Bulk Order Form'!$B$12)</f>
      </c>
      <c r="E33" s="15">
        <f>IF('GGFL Bulk Order Form'!$B$13="","",'GGFL Bulk Order Form'!$B$13)</f>
      </c>
      <c r="F33" s="15">
        <f>IF('GGFL Bulk Order Form'!$B$14="","",'GGFL Bulk Order Form'!$B$14)</f>
      </c>
      <c r="G33" s="15">
        <f>IF('GGFL Bulk Order Form'!$B$15="","",'GGFL Bulk Order Form'!$B$15)</f>
      </c>
      <c r="H33" s="15">
        <f>IF('GGFL Bulk Order Form'!$B$16="","",'GGFL Bulk Order Form'!$B$16)</f>
      </c>
      <c r="I33" s="15">
        <f>IF('GGFL Bulk Order Form'!$B$17="","",'GGFL Bulk Order Form'!$B$17)</f>
      </c>
      <c r="J33" s="28">
        <f>IF('GGFL Bulk Order Form'!C62="","",'GGFL Bulk Order Form'!C62)</f>
      </c>
      <c r="K33" s="15">
        <f>IF('GGFL Bulk Order Form'!H62="","",'GGFL Bulk Order Form'!H62)</f>
      </c>
      <c r="L33" s="28">
        <f>IF('GGFL Bulk Order Form'!D62="","",IF('GGFL Bulk Order Form'!B62="",'GGFL Bulk Order Form'!D62,"COMPANY:"&amp;'GGFL Bulk Order Form'!B62&amp;", "&amp;'GGFL Bulk Order Form'!D62))</f>
      </c>
      <c r="M33" s="28">
        <f>IF('GGFL Bulk Order Form'!F62="","",'GGFL Bulk Order Form'!F62)</f>
      </c>
      <c r="N33" s="28">
        <f>IF('GGFL Bulk Order Form'!G62="","",'GGFL Bulk Order Form'!G62)</f>
      </c>
      <c r="O33" s="28">
        <f>IF('GGFL Bulk Order Form'!E62="","",'GGFL Bulk Order Form'!E62)</f>
      </c>
      <c r="P33" s="28" t="e">
        <f>IF('GGFL Bulk Order Form'!#REF!="","",'GGFL Bulk Order Form'!#REF!)</f>
        <v>#REF!</v>
      </c>
      <c r="Q33" s="28">
        <f>IF('GGFL Bulk Order Form'!I62="","",'GGFL Bulk Order Form'!I62)</f>
      </c>
      <c r="R33" s="108">
        <f>IF('GGFL Bulk Order Form'!K62="","",'GGFL Bulk Order Form'!K62)</f>
      </c>
      <c r="S33" s="16">
        <f>IF('GGFL Bulk Order Form'!C62="","",'GGFL Bulk Order Form'!L62)</f>
      </c>
      <c r="T33" s="16">
        <f t="shared" si="0"/>
      </c>
      <c r="U33" s="16">
        <f>IF('GGFL Bulk Order Form'!C62="","",'GGFL Bulk Order Form'!L62+'GGFL Bulk Order Form'!M62)</f>
      </c>
      <c r="V33" s="20">
        <f>IF('GGFL Bulk Order Form'!D62="","","101")</f>
      </c>
      <c r="W33" s="16">
        <f t="shared" si="1"/>
      </c>
      <c r="X33" s="16">
        <f>IF('GGFL Bulk Order Form'!C62="","",'GGFL Bulk Order Form'!Q62)</f>
      </c>
      <c r="Y33" s="16">
        <f>IF('GGFL Bulk Order Form'!C62="","","0")</f>
      </c>
      <c r="Z33" s="16">
        <f>IF('GGFL Bulk Order Form'!C62="","",'GGFL Bulk Order Form'!P62)</f>
      </c>
      <c r="AA33" s="16">
        <f>IF('GGFL Bulk Order Form'!C62="","",'GGFL Bulk Order Form'!R62)</f>
      </c>
      <c r="AC33" s="28">
        <f>IF('GGFL Bulk Order Form'!U62="","",'GGFL Bulk Order Form'!U62)</f>
      </c>
      <c r="AD33" s="27">
        <f>IF('GGFL Bulk Order Form'!S62="","",'GGFL Bulk Order Form'!S62)</f>
      </c>
      <c r="AE33">
        <f>IF('GGFL Bulk Order Form'!D62="","","5")</f>
      </c>
      <c r="AF33">
        <f>IF('GGFL Bulk Order Form'!D62="","","CC")</f>
      </c>
      <c r="AG33"/>
      <c r="AH33">
        <f>IF('GGFL Bulk Order Form'!J62="","",'GGFL Bulk Order Form'!J62)</f>
      </c>
      <c r="AI33" s="15">
        <f t="shared" si="2"/>
      </c>
      <c r="AJ33" s="15"/>
      <c r="AK33" s="15" t="str">
        <f>IF('GGFL Bulk Order Form'!$B$18="","",'GGFL Bulk Order Form'!$B$18)</f>
        <v>Friend Referral</v>
      </c>
      <c r="AL33" s="15">
        <f>IF('GGFL Bulk Order Form'!$B$10="","",'GGFL Bulk Order Form'!$B$10)</f>
      </c>
    </row>
    <row r="34" spans="1:38" ht="12.75">
      <c r="A34" s="15">
        <f>IF('GGFL Bulk Order Form'!A63="","",'GGFL Bulk Order Form'!A63)</f>
      </c>
      <c r="B34" s="15">
        <f>IF('GGFL Bulk Order Form'!$B$9="","",'GGFL Bulk Order Form'!$B$9)</f>
      </c>
      <c r="C34" s="15">
        <f>IF('GGFL Bulk Order Form'!$B$11="","",'GGFL Bulk Order Form'!$B$11)</f>
      </c>
      <c r="D34" s="15">
        <f>IF('GGFL Bulk Order Form'!$B$12="","",'GGFL Bulk Order Form'!$B$12)</f>
      </c>
      <c r="E34" s="15">
        <f>IF('GGFL Bulk Order Form'!$B$13="","",'GGFL Bulk Order Form'!$B$13)</f>
      </c>
      <c r="F34" s="15">
        <f>IF('GGFL Bulk Order Form'!$B$14="","",'GGFL Bulk Order Form'!$B$14)</f>
      </c>
      <c r="G34" s="15">
        <f>IF('GGFL Bulk Order Form'!$B$15="","",'GGFL Bulk Order Form'!$B$15)</f>
      </c>
      <c r="H34" s="15">
        <f>IF('GGFL Bulk Order Form'!$B$16="","",'GGFL Bulk Order Form'!$B$16)</f>
      </c>
      <c r="I34" s="15">
        <f>IF('GGFL Bulk Order Form'!$B$17="","",'GGFL Bulk Order Form'!$B$17)</f>
      </c>
      <c r="J34" s="28">
        <f>IF('GGFL Bulk Order Form'!C63="","",'GGFL Bulk Order Form'!C63)</f>
      </c>
      <c r="K34" s="15">
        <f>IF('GGFL Bulk Order Form'!H63="","",'GGFL Bulk Order Form'!H63)</f>
      </c>
      <c r="L34" s="28">
        <f>IF('GGFL Bulk Order Form'!D63="","",IF('GGFL Bulk Order Form'!B63="",'GGFL Bulk Order Form'!D63,"COMPANY:"&amp;'GGFL Bulk Order Form'!B63&amp;", "&amp;'GGFL Bulk Order Form'!D63))</f>
      </c>
      <c r="M34" s="28">
        <f>IF('GGFL Bulk Order Form'!F63="","",'GGFL Bulk Order Form'!F63)</f>
      </c>
      <c r="N34" s="28">
        <f>IF('GGFL Bulk Order Form'!G63="","",'GGFL Bulk Order Form'!G63)</f>
      </c>
      <c r="O34" s="28">
        <f>IF('GGFL Bulk Order Form'!E63="","",'GGFL Bulk Order Form'!E63)</f>
      </c>
      <c r="P34" s="28" t="e">
        <f>IF('GGFL Bulk Order Form'!#REF!="","",'GGFL Bulk Order Form'!#REF!)</f>
        <v>#REF!</v>
      </c>
      <c r="Q34" s="28">
        <f>IF('GGFL Bulk Order Form'!I63="","",'GGFL Bulk Order Form'!I63)</f>
      </c>
      <c r="R34" s="108">
        <f>IF('GGFL Bulk Order Form'!K63="","",'GGFL Bulk Order Form'!K63)</f>
      </c>
      <c r="S34" s="16">
        <f>IF('GGFL Bulk Order Form'!C63="","",'GGFL Bulk Order Form'!L63)</f>
      </c>
      <c r="T34" s="16">
        <f t="shared" si="0"/>
      </c>
      <c r="U34" s="16">
        <f>IF('GGFL Bulk Order Form'!C63="","",'GGFL Bulk Order Form'!L63+'GGFL Bulk Order Form'!M63)</f>
      </c>
      <c r="V34" s="20">
        <f>IF('GGFL Bulk Order Form'!D63="","","101")</f>
      </c>
      <c r="W34" s="16">
        <f t="shared" si="1"/>
      </c>
      <c r="X34" s="16">
        <f>IF('GGFL Bulk Order Form'!C63="","",'GGFL Bulk Order Form'!Q63)</f>
      </c>
      <c r="Y34" s="16">
        <f>IF('GGFL Bulk Order Form'!C63="","","0")</f>
      </c>
      <c r="Z34" s="16">
        <f>IF('GGFL Bulk Order Form'!C63="","",'GGFL Bulk Order Form'!P63)</f>
      </c>
      <c r="AA34" s="16">
        <f>IF('GGFL Bulk Order Form'!C63="","",'GGFL Bulk Order Form'!R63)</f>
      </c>
      <c r="AC34" s="28">
        <f>IF('GGFL Bulk Order Form'!U63="","",'GGFL Bulk Order Form'!U63)</f>
      </c>
      <c r="AD34" s="27">
        <f>IF('GGFL Bulk Order Form'!S63="","",'GGFL Bulk Order Form'!S63)</f>
      </c>
      <c r="AE34">
        <f>IF('GGFL Bulk Order Form'!D63="","","5")</f>
      </c>
      <c r="AF34">
        <f>IF('GGFL Bulk Order Form'!D63="","","CC")</f>
      </c>
      <c r="AG34"/>
      <c r="AH34">
        <f>IF('GGFL Bulk Order Form'!J63="","",'GGFL Bulk Order Form'!J63)</f>
      </c>
      <c r="AI34" s="15">
        <f t="shared" si="2"/>
      </c>
      <c r="AJ34" s="15"/>
      <c r="AK34" s="15" t="str">
        <f>IF('GGFL Bulk Order Form'!$B$18="","",'GGFL Bulk Order Form'!$B$18)</f>
        <v>Friend Referral</v>
      </c>
      <c r="AL34" s="15">
        <f>IF('GGFL Bulk Order Form'!$B$10="","",'GGFL Bulk Order Form'!$B$10)</f>
      </c>
    </row>
    <row r="35" spans="1:38" ht="12.75">
      <c r="A35" s="15">
        <f>IF('GGFL Bulk Order Form'!A64="","",'GGFL Bulk Order Form'!A64)</f>
      </c>
      <c r="B35" s="15">
        <f>IF('GGFL Bulk Order Form'!$B$9="","",'GGFL Bulk Order Form'!$B$9)</f>
      </c>
      <c r="C35" s="15">
        <f>IF('GGFL Bulk Order Form'!$B$11="","",'GGFL Bulk Order Form'!$B$11)</f>
      </c>
      <c r="D35" s="15">
        <f>IF('GGFL Bulk Order Form'!$B$12="","",'GGFL Bulk Order Form'!$B$12)</f>
      </c>
      <c r="E35" s="15">
        <f>IF('GGFL Bulk Order Form'!$B$13="","",'GGFL Bulk Order Form'!$B$13)</f>
      </c>
      <c r="F35" s="15">
        <f>IF('GGFL Bulk Order Form'!$B$14="","",'GGFL Bulk Order Form'!$B$14)</f>
      </c>
      <c r="G35" s="15">
        <f>IF('GGFL Bulk Order Form'!$B$15="","",'GGFL Bulk Order Form'!$B$15)</f>
      </c>
      <c r="H35" s="15">
        <f>IF('GGFL Bulk Order Form'!$B$16="","",'GGFL Bulk Order Form'!$B$16)</f>
      </c>
      <c r="I35" s="15">
        <f>IF('GGFL Bulk Order Form'!$B$17="","",'GGFL Bulk Order Form'!$B$17)</f>
      </c>
      <c r="J35" s="28">
        <f>IF('GGFL Bulk Order Form'!C64="","",'GGFL Bulk Order Form'!C64)</f>
      </c>
      <c r="K35" s="15">
        <f>IF('GGFL Bulk Order Form'!H64="","",'GGFL Bulk Order Form'!H64)</f>
      </c>
      <c r="L35" s="28">
        <f>IF('GGFL Bulk Order Form'!D64="","",IF('GGFL Bulk Order Form'!B64="",'GGFL Bulk Order Form'!D64,"COMPANY:"&amp;'GGFL Bulk Order Form'!B64&amp;", "&amp;'GGFL Bulk Order Form'!D64))</f>
      </c>
      <c r="M35" s="28">
        <f>IF('GGFL Bulk Order Form'!F64="","",'GGFL Bulk Order Form'!F64)</f>
      </c>
      <c r="N35" s="28">
        <f>IF('GGFL Bulk Order Form'!G64="","",'GGFL Bulk Order Form'!G64)</f>
      </c>
      <c r="O35" s="28">
        <f>IF('GGFL Bulk Order Form'!E64="","",'GGFL Bulk Order Form'!E64)</f>
      </c>
      <c r="P35" s="28" t="e">
        <f>IF('GGFL Bulk Order Form'!#REF!="","",'GGFL Bulk Order Form'!#REF!)</f>
        <v>#REF!</v>
      </c>
      <c r="Q35" s="28">
        <f>IF('GGFL Bulk Order Form'!I64="","",'GGFL Bulk Order Form'!I64)</f>
      </c>
      <c r="R35" s="108">
        <f>IF('GGFL Bulk Order Form'!K64="","",'GGFL Bulk Order Form'!K64)</f>
      </c>
      <c r="S35" s="16">
        <f>IF('GGFL Bulk Order Form'!C64="","",'GGFL Bulk Order Form'!L64)</f>
      </c>
      <c r="T35" s="16">
        <f t="shared" si="0"/>
      </c>
      <c r="U35" s="16">
        <f>IF('GGFL Bulk Order Form'!C64="","",'GGFL Bulk Order Form'!L64+'GGFL Bulk Order Form'!M64)</f>
      </c>
      <c r="V35" s="20">
        <f>IF('GGFL Bulk Order Form'!D64="","","101")</f>
      </c>
      <c r="W35" s="16">
        <f t="shared" si="1"/>
      </c>
      <c r="X35" s="16">
        <f>IF('GGFL Bulk Order Form'!C64="","",'GGFL Bulk Order Form'!Q64)</f>
      </c>
      <c r="Y35" s="16">
        <f>IF('GGFL Bulk Order Form'!C64="","","0")</f>
      </c>
      <c r="Z35" s="16">
        <f>IF('GGFL Bulk Order Form'!C64="","",'GGFL Bulk Order Form'!P64)</f>
      </c>
      <c r="AA35" s="16">
        <f>IF('GGFL Bulk Order Form'!C64="","",'GGFL Bulk Order Form'!R64)</f>
      </c>
      <c r="AC35" s="28">
        <f>IF('GGFL Bulk Order Form'!U64="","",'GGFL Bulk Order Form'!U64)</f>
      </c>
      <c r="AD35" s="27">
        <f>IF('GGFL Bulk Order Form'!S64="","",'GGFL Bulk Order Form'!S64)</f>
      </c>
      <c r="AE35">
        <f>IF('GGFL Bulk Order Form'!D64="","","5")</f>
      </c>
      <c r="AF35">
        <f>IF('GGFL Bulk Order Form'!D64="","","CC")</f>
      </c>
      <c r="AG35"/>
      <c r="AH35">
        <f>IF('GGFL Bulk Order Form'!J64="","",'GGFL Bulk Order Form'!J64)</f>
      </c>
      <c r="AI35" s="15">
        <f t="shared" si="2"/>
      </c>
      <c r="AJ35" s="15"/>
      <c r="AK35" s="15" t="str">
        <f>IF('GGFL Bulk Order Form'!$B$18="","",'GGFL Bulk Order Form'!$B$18)</f>
        <v>Friend Referral</v>
      </c>
      <c r="AL35" s="15">
        <f>IF('GGFL Bulk Order Form'!$B$10="","",'GGFL Bulk Order Form'!$B$10)</f>
      </c>
    </row>
    <row r="36" spans="1:38" ht="12.75">
      <c r="A36" s="15">
        <f>IF('GGFL Bulk Order Form'!A65="","",'GGFL Bulk Order Form'!A65)</f>
      </c>
      <c r="B36" s="15">
        <f>IF('GGFL Bulk Order Form'!$B$9="","",'GGFL Bulk Order Form'!$B$9)</f>
      </c>
      <c r="C36" s="15">
        <f>IF('GGFL Bulk Order Form'!$B$11="","",'GGFL Bulk Order Form'!$B$11)</f>
      </c>
      <c r="D36" s="15">
        <f>IF('GGFL Bulk Order Form'!$B$12="","",'GGFL Bulk Order Form'!$B$12)</f>
      </c>
      <c r="E36" s="15">
        <f>IF('GGFL Bulk Order Form'!$B$13="","",'GGFL Bulk Order Form'!$B$13)</f>
      </c>
      <c r="F36" s="15">
        <f>IF('GGFL Bulk Order Form'!$B$14="","",'GGFL Bulk Order Form'!$B$14)</f>
      </c>
      <c r="G36" s="15">
        <f>IF('GGFL Bulk Order Form'!$B$15="","",'GGFL Bulk Order Form'!$B$15)</f>
      </c>
      <c r="H36" s="15">
        <f>IF('GGFL Bulk Order Form'!$B$16="","",'GGFL Bulk Order Form'!$B$16)</f>
      </c>
      <c r="I36" s="15">
        <f>IF('GGFL Bulk Order Form'!$B$17="","",'GGFL Bulk Order Form'!$B$17)</f>
      </c>
      <c r="J36" s="28">
        <f>IF('GGFL Bulk Order Form'!C65="","",'GGFL Bulk Order Form'!C65)</f>
      </c>
      <c r="K36" s="15">
        <f>IF('GGFL Bulk Order Form'!H65="","",'GGFL Bulk Order Form'!H65)</f>
      </c>
      <c r="L36" s="28">
        <f>IF('GGFL Bulk Order Form'!D65="","",IF('GGFL Bulk Order Form'!B65="",'GGFL Bulk Order Form'!D65,"COMPANY:"&amp;'GGFL Bulk Order Form'!B65&amp;", "&amp;'GGFL Bulk Order Form'!D65))</f>
      </c>
      <c r="M36" s="28">
        <f>IF('GGFL Bulk Order Form'!F65="","",'GGFL Bulk Order Form'!F65)</f>
      </c>
      <c r="N36" s="28">
        <f>IF('GGFL Bulk Order Form'!G65="","",'GGFL Bulk Order Form'!G65)</f>
      </c>
      <c r="O36" s="28">
        <f>IF('GGFL Bulk Order Form'!E65="","",'GGFL Bulk Order Form'!E65)</f>
      </c>
      <c r="P36" s="28" t="e">
        <f>IF('GGFL Bulk Order Form'!#REF!="","",'GGFL Bulk Order Form'!#REF!)</f>
        <v>#REF!</v>
      </c>
      <c r="Q36" s="28">
        <f>IF('GGFL Bulk Order Form'!I65="","",'GGFL Bulk Order Form'!I65)</f>
      </c>
      <c r="R36" s="108">
        <f>IF('GGFL Bulk Order Form'!K65="","",'GGFL Bulk Order Form'!K65)</f>
      </c>
      <c r="S36" s="16">
        <f>IF('GGFL Bulk Order Form'!C65="","",'GGFL Bulk Order Form'!L65)</f>
      </c>
      <c r="T36" s="16">
        <f t="shared" si="0"/>
      </c>
      <c r="U36" s="16">
        <f>IF('GGFL Bulk Order Form'!C65="","",'GGFL Bulk Order Form'!L65+'GGFL Bulk Order Form'!M65)</f>
      </c>
      <c r="V36" s="20">
        <f>IF('GGFL Bulk Order Form'!D65="","","101")</f>
      </c>
      <c r="W36" s="16">
        <f t="shared" si="1"/>
      </c>
      <c r="X36" s="16">
        <f>IF('GGFL Bulk Order Form'!C65="","",'GGFL Bulk Order Form'!Q65)</f>
      </c>
      <c r="Y36" s="16">
        <f>IF('GGFL Bulk Order Form'!C65="","","0")</f>
      </c>
      <c r="Z36" s="16">
        <f>IF('GGFL Bulk Order Form'!C65="","",'GGFL Bulk Order Form'!P65)</f>
      </c>
      <c r="AA36" s="16">
        <f>IF('GGFL Bulk Order Form'!C65="","",'GGFL Bulk Order Form'!R65)</f>
      </c>
      <c r="AC36" s="28">
        <f>IF('GGFL Bulk Order Form'!U65="","",'GGFL Bulk Order Form'!U65)</f>
      </c>
      <c r="AD36" s="27">
        <f>IF('GGFL Bulk Order Form'!S65="","",'GGFL Bulk Order Form'!S65)</f>
      </c>
      <c r="AE36">
        <f>IF('GGFL Bulk Order Form'!D65="","","5")</f>
      </c>
      <c r="AF36">
        <f>IF('GGFL Bulk Order Form'!D65="","","CC")</f>
      </c>
      <c r="AG36"/>
      <c r="AH36">
        <f>IF('GGFL Bulk Order Form'!J65="","",'GGFL Bulk Order Form'!J65)</f>
      </c>
      <c r="AI36" s="15">
        <f t="shared" si="2"/>
      </c>
      <c r="AJ36" s="15"/>
      <c r="AK36" s="15" t="str">
        <f>IF('GGFL Bulk Order Form'!$B$18="","",'GGFL Bulk Order Form'!$B$18)</f>
        <v>Friend Referral</v>
      </c>
      <c r="AL36" s="15">
        <f>IF('GGFL Bulk Order Form'!$B$10="","",'GGFL Bulk Order Form'!$B$10)</f>
      </c>
    </row>
    <row r="37" spans="1:38" ht="12.75">
      <c r="A37" s="15">
        <f>IF('GGFL Bulk Order Form'!A66="","",'GGFL Bulk Order Form'!A66)</f>
      </c>
      <c r="B37" s="15">
        <f>IF('GGFL Bulk Order Form'!$B$9="","",'GGFL Bulk Order Form'!$B$9)</f>
      </c>
      <c r="C37" s="15">
        <f>IF('GGFL Bulk Order Form'!$B$11="","",'GGFL Bulk Order Form'!$B$11)</f>
      </c>
      <c r="D37" s="15">
        <f>IF('GGFL Bulk Order Form'!$B$12="","",'GGFL Bulk Order Form'!$B$12)</f>
      </c>
      <c r="E37" s="15">
        <f>IF('GGFL Bulk Order Form'!$B$13="","",'GGFL Bulk Order Form'!$B$13)</f>
      </c>
      <c r="F37" s="15">
        <f>IF('GGFL Bulk Order Form'!$B$14="","",'GGFL Bulk Order Form'!$B$14)</f>
      </c>
      <c r="G37" s="15">
        <f>IF('GGFL Bulk Order Form'!$B$15="","",'GGFL Bulk Order Form'!$B$15)</f>
      </c>
      <c r="H37" s="15">
        <f>IF('GGFL Bulk Order Form'!$B$16="","",'GGFL Bulk Order Form'!$B$16)</f>
      </c>
      <c r="I37" s="15">
        <f>IF('GGFL Bulk Order Form'!$B$17="","",'GGFL Bulk Order Form'!$B$17)</f>
      </c>
      <c r="J37" s="28">
        <f>IF('GGFL Bulk Order Form'!C66="","",'GGFL Bulk Order Form'!C66)</f>
      </c>
      <c r="K37" s="15">
        <f>IF('GGFL Bulk Order Form'!H66="","",'GGFL Bulk Order Form'!H66)</f>
      </c>
      <c r="L37" s="28">
        <f>IF('GGFL Bulk Order Form'!D66="","",IF('GGFL Bulk Order Form'!B66="",'GGFL Bulk Order Form'!D66,"COMPANY:"&amp;'GGFL Bulk Order Form'!B66&amp;", "&amp;'GGFL Bulk Order Form'!D66))</f>
      </c>
      <c r="M37" s="28">
        <f>IF('GGFL Bulk Order Form'!F66="","",'GGFL Bulk Order Form'!F66)</f>
      </c>
      <c r="N37" s="28">
        <f>IF('GGFL Bulk Order Form'!G66="","",'GGFL Bulk Order Form'!G66)</f>
      </c>
      <c r="O37" s="28">
        <f>IF('GGFL Bulk Order Form'!E66="","",'GGFL Bulk Order Form'!E66)</f>
      </c>
      <c r="P37" s="28" t="e">
        <f>IF('GGFL Bulk Order Form'!#REF!="","",'GGFL Bulk Order Form'!#REF!)</f>
        <v>#REF!</v>
      </c>
      <c r="Q37" s="28">
        <f>IF('GGFL Bulk Order Form'!I66="","",'GGFL Bulk Order Form'!I66)</f>
      </c>
      <c r="R37" s="108">
        <f>IF('GGFL Bulk Order Form'!K66="","",'GGFL Bulk Order Form'!K66)</f>
      </c>
      <c r="S37" s="16">
        <f>IF('GGFL Bulk Order Form'!C66="","",'GGFL Bulk Order Form'!L66)</f>
      </c>
      <c r="T37" s="16">
        <f t="shared" si="0"/>
      </c>
      <c r="U37" s="16">
        <f>IF('GGFL Bulk Order Form'!C66="","",'GGFL Bulk Order Form'!L66+'GGFL Bulk Order Form'!M66)</f>
      </c>
      <c r="V37" s="20">
        <f>IF('GGFL Bulk Order Form'!D66="","","101")</f>
      </c>
      <c r="W37" s="16">
        <f t="shared" si="1"/>
      </c>
      <c r="X37" s="16">
        <f>IF('GGFL Bulk Order Form'!C66="","",'GGFL Bulk Order Form'!Q66)</f>
      </c>
      <c r="Y37" s="16">
        <f>IF('GGFL Bulk Order Form'!C66="","","0")</f>
      </c>
      <c r="Z37" s="16">
        <f>IF('GGFL Bulk Order Form'!C66="","",'GGFL Bulk Order Form'!P66)</f>
      </c>
      <c r="AA37" s="16">
        <f>IF('GGFL Bulk Order Form'!C66="","",'GGFL Bulk Order Form'!R66)</f>
      </c>
      <c r="AC37" s="28">
        <f>IF('GGFL Bulk Order Form'!U66="","",'GGFL Bulk Order Form'!U66)</f>
      </c>
      <c r="AD37" s="27">
        <f>IF('GGFL Bulk Order Form'!S66="","",'GGFL Bulk Order Form'!S66)</f>
      </c>
      <c r="AE37">
        <f>IF('GGFL Bulk Order Form'!D66="","","5")</f>
      </c>
      <c r="AF37">
        <f>IF('GGFL Bulk Order Form'!D66="","","CC")</f>
      </c>
      <c r="AG37"/>
      <c r="AH37">
        <f>IF('GGFL Bulk Order Form'!J66="","",'GGFL Bulk Order Form'!J66)</f>
      </c>
      <c r="AI37" s="15">
        <f t="shared" si="2"/>
      </c>
      <c r="AJ37" s="15"/>
      <c r="AK37" s="15" t="str">
        <f>IF('GGFL Bulk Order Form'!$B$18="","",'GGFL Bulk Order Form'!$B$18)</f>
        <v>Friend Referral</v>
      </c>
      <c r="AL37" s="15">
        <f>IF('GGFL Bulk Order Form'!$B$10="","",'GGFL Bulk Order Form'!$B$10)</f>
      </c>
    </row>
    <row r="38" spans="1:38" ht="12.75">
      <c r="A38" s="15">
        <f>IF('GGFL Bulk Order Form'!A67="","",'GGFL Bulk Order Form'!A67)</f>
      </c>
      <c r="B38" s="15">
        <f>IF('GGFL Bulk Order Form'!$B$9="","",'GGFL Bulk Order Form'!$B$9)</f>
      </c>
      <c r="C38" s="15">
        <f>IF('GGFL Bulk Order Form'!$B$11="","",'GGFL Bulk Order Form'!$B$11)</f>
      </c>
      <c r="D38" s="15">
        <f>IF('GGFL Bulk Order Form'!$B$12="","",'GGFL Bulk Order Form'!$B$12)</f>
      </c>
      <c r="E38" s="15">
        <f>IF('GGFL Bulk Order Form'!$B$13="","",'GGFL Bulk Order Form'!$B$13)</f>
      </c>
      <c r="F38" s="15">
        <f>IF('GGFL Bulk Order Form'!$B$14="","",'GGFL Bulk Order Form'!$B$14)</f>
      </c>
      <c r="G38" s="15">
        <f>IF('GGFL Bulk Order Form'!$B$15="","",'GGFL Bulk Order Form'!$B$15)</f>
      </c>
      <c r="H38" s="15">
        <f>IF('GGFL Bulk Order Form'!$B$16="","",'GGFL Bulk Order Form'!$B$16)</f>
      </c>
      <c r="I38" s="15">
        <f>IF('GGFL Bulk Order Form'!$B$17="","",'GGFL Bulk Order Form'!$B$17)</f>
      </c>
      <c r="J38" s="28">
        <f>IF('GGFL Bulk Order Form'!C67="","",'GGFL Bulk Order Form'!C67)</f>
      </c>
      <c r="K38" s="15">
        <f>IF('GGFL Bulk Order Form'!H67="","",'GGFL Bulk Order Form'!H67)</f>
      </c>
      <c r="L38" s="28">
        <f>IF('GGFL Bulk Order Form'!D67="","",IF('GGFL Bulk Order Form'!B67="",'GGFL Bulk Order Form'!D67,"COMPANY:"&amp;'GGFL Bulk Order Form'!B67&amp;", "&amp;'GGFL Bulk Order Form'!D67))</f>
      </c>
      <c r="M38" s="28">
        <f>IF('GGFL Bulk Order Form'!F67="","",'GGFL Bulk Order Form'!F67)</f>
      </c>
      <c r="N38" s="28">
        <f>IF('GGFL Bulk Order Form'!G67="","",'GGFL Bulk Order Form'!G67)</f>
      </c>
      <c r="O38" s="28">
        <f>IF('GGFL Bulk Order Form'!E67="","",'GGFL Bulk Order Form'!E67)</f>
      </c>
      <c r="P38" s="28" t="e">
        <f>IF('GGFL Bulk Order Form'!#REF!="","",'GGFL Bulk Order Form'!#REF!)</f>
        <v>#REF!</v>
      </c>
      <c r="Q38" s="28">
        <f>IF('GGFL Bulk Order Form'!I67="","",'GGFL Bulk Order Form'!I67)</f>
      </c>
      <c r="R38" s="108">
        <f>IF('GGFL Bulk Order Form'!K67="","",'GGFL Bulk Order Form'!K67)</f>
      </c>
      <c r="S38" s="16">
        <f>IF('GGFL Bulk Order Form'!C67="","",'GGFL Bulk Order Form'!L67)</f>
      </c>
      <c r="T38" s="16">
        <f t="shared" si="0"/>
      </c>
      <c r="U38" s="16">
        <f>IF('GGFL Bulk Order Form'!C67="","",'GGFL Bulk Order Form'!L67+'GGFL Bulk Order Form'!M67)</f>
      </c>
      <c r="V38" s="20">
        <f>IF('GGFL Bulk Order Form'!D67="","","101")</f>
      </c>
      <c r="W38" s="16">
        <f t="shared" si="1"/>
      </c>
      <c r="X38" s="16">
        <f>IF('GGFL Bulk Order Form'!C67="","",'GGFL Bulk Order Form'!Q67)</f>
      </c>
      <c r="Y38" s="16">
        <f>IF('GGFL Bulk Order Form'!C67="","","0")</f>
      </c>
      <c r="Z38" s="16">
        <f>IF('GGFL Bulk Order Form'!C67="","",'GGFL Bulk Order Form'!P67)</f>
      </c>
      <c r="AA38" s="16">
        <f>IF('GGFL Bulk Order Form'!C67="","",'GGFL Bulk Order Form'!R67)</f>
      </c>
      <c r="AC38" s="28">
        <f>IF('GGFL Bulk Order Form'!U67="","",'GGFL Bulk Order Form'!U67)</f>
      </c>
      <c r="AD38" s="27">
        <f>IF('GGFL Bulk Order Form'!S67="","",'GGFL Bulk Order Form'!S67)</f>
      </c>
      <c r="AE38">
        <f>IF('GGFL Bulk Order Form'!D67="","","5")</f>
      </c>
      <c r="AF38">
        <f>IF('GGFL Bulk Order Form'!D67="","","CC")</f>
      </c>
      <c r="AG38"/>
      <c r="AH38">
        <f>IF('GGFL Bulk Order Form'!J67="","",'GGFL Bulk Order Form'!J67)</f>
      </c>
      <c r="AI38" s="15">
        <f t="shared" si="2"/>
      </c>
      <c r="AJ38" s="15"/>
      <c r="AK38" s="15" t="str">
        <f>IF('GGFL Bulk Order Form'!$B$18="","",'GGFL Bulk Order Form'!$B$18)</f>
        <v>Friend Referral</v>
      </c>
      <c r="AL38" s="15">
        <f>IF('GGFL Bulk Order Form'!$B$10="","",'GGFL Bulk Order Form'!$B$10)</f>
      </c>
    </row>
    <row r="39" spans="1:38" ht="12.75">
      <c r="A39" s="15">
        <f>IF('GGFL Bulk Order Form'!A68="","",'GGFL Bulk Order Form'!A68)</f>
      </c>
      <c r="B39" s="15">
        <f>IF('GGFL Bulk Order Form'!$B$9="","",'GGFL Bulk Order Form'!$B$9)</f>
      </c>
      <c r="C39" s="15">
        <f>IF('GGFL Bulk Order Form'!$B$11="","",'GGFL Bulk Order Form'!$B$11)</f>
      </c>
      <c r="D39" s="15">
        <f>IF('GGFL Bulk Order Form'!$B$12="","",'GGFL Bulk Order Form'!$B$12)</f>
      </c>
      <c r="E39" s="15">
        <f>IF('GGFL Bulk Order Form'!$B$13="","",'GGFL Bulk Order Form'!$B$13)</f>
      </c>
      <c r="F39" s="15">
        <f>IF('GGFL Bulk Order Form'!$B$14="","",'GGFL Bulk Order Form'!$B$14)</f>
      </c>
      <c r="G39" s="15">
        <f>IF('GGFL Bulk Order Form'!$B$15="","",'GGFL Bulk Order Form'!$B$15)</f>
      </c>
      <c r="H39" s="15">
        <f>IF('GGFL Bulk Order Form'!$B$16="","",'GGFL Bulk Order Form'!$B$16)</f>
      </c>
      <c r="I39" s="15">
        <f>IF('GGFL Bulk Order Form'!$B$17="","",'GGFL Bulk Order Form'!$B$17)</f>
      </c>
      <c r="J39" s="28">
        <f>IF('GGFL Bulk Order Form'!C68="","",'GGFL Bulk Order Form'!C68)</f>
      </c>
      <c r="K39" s="15">
        <f>IF('GGFL Bulk Order Form'!H68="","",'GGFL Bulk Order Form'!H68)</f>
      </c>
      <c r="L39" s="28">
        <f>IF('GGFL Bulk Order Form'!D68="","",IF('GGFL Bulk Order Form'!B68="",'GGFL Bulk Order Form'!D68,"COMPANY:"&amp;'GGFL Bulk Order Form'!B68&amp;", "&amp;'GGFL Bulk Order Form'!D68))</f>
      </c>
      <c r="M39" s="28">
        <f>IF('GGFL Bulk Order Form'!F68="","",'GGFL Bulk Order Form'!F68)</f>
      </c>
      <c r="N39" s="28">
        <f>IF('GGFL Bulk Order Form'!G68="","",'GGFL Bulk Order Form'!G68)</f>
      </c>
      <c r="O39" s="28">
        <f>IF('GGFL Bulk Order Form'!E68="","",'GGFL Bulk Order Form'!E68)</f>
      </c>
      <c r="P39" s="28" t="e">
        <f>IF('GGFL Bulk Order Form'!#REF!="","",'GGFL Bulk Order Form'!#REF!)</f>
        <v>#REF!</v>
      </c>
      <c r="Q39" s="28">
        <f>IF('GGFL Bulk Order Form'!I68="","",'GGFL Bulk Order Form'!I68)</f>
      </c>
      <c r="R39" s="108">
        <f>IF('GGFL Bulk Order Form'!K68="","",'GGFL Bulk Order Form'!K68)</f>
      </c>
      <c r="S39" s="16">
        <f>IF('GGFL Bulk Order Form'!C68="","",'GGFL Bulk Order Form'!L68)</f>
      </c>
      <c r="T39" s="16">
        <f t="shared" si="0"/>
      </c>
      <c r="U39" s="16">
        <f>IF('GGFL Bulk Order Form'!C68="","",'GGFL Bulk Order Form'!L68+'GGFL Bulk Order Form'!M68)</f>
      </c>
      <c r="V39" s="20">
        <f>IF('GGFL Bulk Order Form'!D68="","","101")</f>
      </c>
      <c r="W39" s="16">
        <f t="shared" si="1"/>
      </c>
      <c r="X39" s="16">
        <f>IF('GGFL Bulk Order Form'!C68="","",'GGFL Bulk Order Form'!Q68)</f>
      </c>
      <c r="Y39" s="16">
        <f>IF('GGFL Bulk Order Form'!C68="","","0")</f>
      </c>
      <c r="Z39" s="16">
        <f>IF('GGFL Bulk Order Form'!C68="","",'GGFL Bulk Order Form'!P68)</f>
      </c>
      <c r="AA39" s="16">
        <f>IF('GGFL Bulk Order Form'!C68="","",'GGFL Bulk Order Form'!R68)</f>
      </c>
      <c r="AC39" s="28">
        <f>IF('GGFL Bulk Order Form'!U68="","",'GGFL Bulk Order Form'!U68)</f>
      </c>
      <c r="AD39" s="27">
        <f>IF('GGFL Bulk Order Form'!S68="","",'GGFL Bulk Order Form'!S68)</f>
      </c>
      <c r="AE39">
        <f>IF('GGFL Bulk Order Form'!D68="","","5")</f>
      </c>
      <c r="AF39">
        <f>IF('GGFL Bulk Order Form'!D68="","","CC")</f>
      </c>
      <c r="AG39"/>
      <c r="AH39">
        <f>IF('GGFL Bulk Order Form'!J68="","",'GGFL Bulk Order Form'!J68)</f>
      </c>
      <c r="AI39" s="15">
        <f t="shared" si="2"/>
      </c>
      <c r="AJ39" s="15"/>
      <c r="AK39" s="15" t="str">
        <f>IF('GGFL Bulk Order Form'!$B$18="","",'GGFL Bulk Order Form'!$B$18)</f>
        <v>Friend Referral</v>
      </c>
      <c r="AL39" s="15">
        <f>IF('GGFL Bulk Order Form'!$B$10="","",'GGFL Bulk Order Form'!$B$10)</f>
      </c>
    </row>
    <row r="40" spans="1:38" ht="12.75">
      <c r="A40" s="15">
        <f>IF('GGFL Bulk Order Form'!A69="","",'GGFL Bulk Order Form'!A69)</f>
      </c>
      <c r="B40" s="15">
        <f>IF('GGFL Bulk Order Form'!$B$9="","",'GGFL Bulk Order Form'!$B$9)</f>
      </c>
      <c r="C40" s="15">
        <f>IF('GGFL Bulk Order Form'!$B$11="","",'GGFL Bulk Order Form'!$B$11)</f>
      </c>
      <c r="D40" s="15">
        <f>IF('GGFL Bulk Order Form'!$B$12="","",'GGFL Bulk Order Form'!$B$12)</f>
      </c>
      <c r="E40" s="15">
        <f>IF('GGFL Bulk Order Form'!$B$13="","",'GGFL Bulk Order Form'!$B$13)</f>
      </c>
      <c r="F40" s="15">
        <f>IF('GGFL Bulk Order Form'!$B$14="","",'GGFL Bulk Order Form'!$B$14)</f>
      </c>
      <c r="G40" s="15">
        <f>IF('GGFL Bulk Order Form'!$B$15="","",'GGFL Bulk Order Form'!$B$15)</f>
      </c>
      <c r="H40" s="15">
        <f>IF('GGFL Bulk Order Form'!$B$16="","",'GGFL Bulk Order Form'!$B$16)</f>
      </c>
      <c r="I40" s="15">
        <f>IF('GGFL Bulk Order Form'!$B$17="","",'GGFL Bulk Order Form'!$B$17)</f>
      </c>
      <c r="J40" s="28">
        <f>IF('GGFL Bulk Order Form'!C69="","",'GGFL Bulk Order Form'!C69)</f>
      </c>
      <c r="K40" s="15">
        <f>IF('GGFL Bulk Order Form'!H69="","",'GGFL Bulk Order Form'!H69)</f>
      </c>
      <c r="L40" s="28">
        <f>IF('GGFL Bulk Order Form'!D69="","",IF('GGFL Bulk Order Form'!B69="",'GGFL Bulk Order Form'!D69,"COMPANY:"&amp;'GGFL Bulk Order Form'!B69&amp;", "&amp;'GGFL Bulk Order Form'!D69))</f>
      </c>
      <c r="M40" s="28">
        <f>IF('GGFL Bulk Order Form'!F69="","",'GGFL Bulk Order Form'!F69)</f>
      </c>
      <c r="N40" s="28">
        <f>IF('GGFL Bulk Order Form'!G69="","",'GGFL Bulk Order Form'!G69)</f>
      </c>
      <c r="O40" s="28">
        <f>IF('GGFL Bulk Order Form'!E69="","",'GGFL Bulk Order Form'!E69)</f>
      </c>
      <c r="P40" s="28" t="e">
        <f>IF('GGFL Bulk Order Form'!#REF!="","",'GGFL Bulk Order Form'!#REF!)</f>
        <v>#REF!</v>
      </c>
      <c r="Q40" s="28">
        <f>IF('GGFL Bulk Order Form'!I69="","",'GGFL Bulk Order Form'!I69)</f>
      </c>
      <c r="R40" s="108">
        <f>IF('GGFL Bulk Order Form'!K69="","",'GGFL Bulk Order Form'!K69)</f>
      </c>
      <c r="S40" s="16">
        <f>IF('GGFL Bulk Order Form'!C69="","",'GGFL Bulk Order Form'!L69)</f>
      </c>
      <c r="T40" s="16">
        <f t="shared" si="0"/>
      </c>
      <c r="U40" s="16">
        <f>IF('GGFL Bulk Order Form'!C69="","",'GGFL Bulk Order Form'!L69+'GGFL Bulk Order Form'!M69)</f>
      </c>
      <c r="V40" s="20">
        <f>IF('GGFL Bulk Order Form'!D69="","","101")</f>
      </c>
      <c r="W40" s="16">
        <f t="shared" si="1"/>
      </c>
      <c r="X40" s="16">
        <f>IF('GGFL Bulk Order Form'!C69="","",'GGFL Bulk Order Form'!Q69)</f>
      </c>
      <c r="Y40" s="16">
        <f>IF('GGFL Bulk Order Form'!C69="","","0")</f>
      </c>
      <c r="Z40" s="16">
        <f>IF('GGFL Bulk Order Form'!C69="","",'GGFL Bulk Order Form'!P69)</f>
      </c>
      <c r="AA40" s="16">
        <f>IF('GGFL Bulk Order Form'!C69="","",'GGFL Bulk Order Form'!R69)</f>
      </c>
      <c r="AC40" s="28">
        <f>IF('GGFL Bulk Order Form'!U69="","",'GGFL Bulk Order Form'!U69)</f>
      </c>
      <c r="AD40" s="27">
        <f>IF('GGFL Bulk Order Form'!S69="","",'GGFL Bulk Order Form'!S69)</f>
      </c>
      <c r="AE40">
        <f>IF('GGFL Bulk Order Form'!D69="","","5")</f>
      </c>
      <c r="AF40">
        <f>IF('GGFL Bulk Order Form'!D69="","","CC")</f>
      </c>
      <c r="AG40"/>
      <c r="AH40">
        <f>IF('GGFL Bulk Order Form'!J69="","",'GGFL Bulk Order Form'!J69)</f>
      </c>
      <c r="AI40" s="15">
        <f t="shared" si="2"/>
      </c>
      <c r="AJ40" s="15"/>
      <c r="AK40" s="15" t="str">
        <f>IF('GGFL Bulk Order Form'!$B$18="","",'GGFL Bulk Order Form'!$B$18)</f>
        <v>Friend Referral</v>
      </c>
      <c r="AL40" s="15">
        <f>IF('GGFL Bulk Order Form'!$B$10="","",'GGFL Bulk Order Form'!$B$10)</f>
      </c>
    </row>
    <row r="41" spans="1:38" ht="12.75">
      <c r="A41" s="15">
        <f>IF('GGFL Bulk Order Form'!A70="","",'GGFL Bulk Order Form'!A70)</f>
      </c>
      <c r="B41" s="15">
        <f>IF('GGFL Bulk Order Form'!$B$9="","",'GGFL Bulk Order Form'!$B$9)</f>
      </c>
      <c r="C41" s="15">
        <f>IF('GGFL Bulk Order Form'!$B$11="","",'GGFL Bulk Order Form'!$B$11)</f>
      </c>
      <c r="D41" s="15">
        <f>IF('GGFL Bulk Order Form'!$B$12="","",'GGFL Bulk Order Form'!$B$12)</f>
      </c>
      <c r="E41" s="15">
        <f>IF('GGFL Bulk Order Form'!$B$13="","",'GGFL Bulk Order Form'!$B$13)</f>
      </c>
      <c r="F41" s="15">
        <f>IF('GGFL Bulk Order Form'!$B$14="","",'GGFL Bulk Order Form'!$B$14)</f>
      </c>
      <c r="G41" s="15">
        <f>IF('GGFL Bulk Order Form'!$B$15="","",'GGFL Bulk Order Form'!$B$15)</f>
      </c>
      <c r="H41" s="15">
        <f>IF('GGFL Bulk Order Form'!$B$16="","",'GGFL Bulk Order Form'!$B$16)</f>
      </c>
      <c r="I41" s="15">
        <f>IF('GGFL Bulk Order Form'!$B$17="","",'GGFL Bulk Order Form'!$B$17)</f>
      </c>
      <c r="J41" s="28">
        <f>IF('GGFL Bulk Order Form'!C70="","",'GGFL Bulk Order Form'!C70)</f>
      </c>
      <c r="K41" s="15">
        <f>IF('GGFL Bulk Order Form'!H70="","",'GGFL Bulk Order Form'!H70)</f>
      </c>
      <c r="L41" s="28">
        <f>IF('GGFL Bulk Order Form'!D70="","",IF('GGFL Bulk Order Form'!B70="",'GGFL Bulk Order Form'!D70,"COMPANY:"&amp;'GGFL Bulk Order Form'!B70&amp;", "&amp;'GGFL Bulk Order Form'!D70))</f>
      </c>
      <c r="M41" s="28">
        <f>IF('GGFL Bulk Order Form'!F70="","",'GGFL Bulk Order Form'!F70)</f>
      </c>
      <c r="N41" s="28">
        <f>IF('GGFL Bulk Order Form'!G70="","",'GGFL Bulk Order Form'!G70)</f>
      </c>
      <c r="O41" s="28">
        <f>IF('GGFL Bulk Order Form'!E70="","",'GGFL Bulk Order Form'!E70)</f>
      </c>
      <c r="P41" s="28" t="e">
        <f>IF('GGFL Bulk Order Form'!#REF!="","",'GGFL Bulk Order Form'!#REF!)</f>
        <v>#REF!</v>
      </c>
      <c r="Q41" s="28">
        <f>IF('GGFL Bulk Order Form'!I70="","",'GGFL Bulk Order Form'!I70)</f>
      </c>
      <c r="R41" s="108">
        <f>IF('GGFL Bulk Order Form'!K70="","",'GGFL Bulk Order Form'!K70)</f>
      </c>
      <c r="S41" s="16">
        <f>IF('GGFL Bulk Order Form'!C70="","",'GGFL Bulk Order Form'!L70)</f>
      </c>
      <c r="T41" s="16">
        <f t="shared" si="0"/>
      </c>
      <c r="U41" s="16">
        <f>IF('GGFL Bulk Order Form'!C70="","",'GGFL Bulk Order Form'!L70+'GGFL Bulk Order Form'!M70)</f>
      </c>
      <c r="V41" s="20">
        <f>IF('GGFL Bulk Order Form'!D70="","","101")</f>
      </c>
      <c r="W41" s="16">
        <f t="shared" si="1"/>
      </c>
      <c r="X41" s="16">
        <f>IF('GGFL Bulk Order Form'!C70="","",'GGFL Bulk Order Form'!Q70)</f>
      </c>
      <c r="Y41" s="16">
        <f>IF('GGFL Bulk Order Form'!C70="","","0")</f>
      </c>
      <c r="Z41" s="16">
        <f>IF('GGFL Bulk Order Form'!C70="","",'GGFL Bulk Order Form'!P70)</f>
      </c>
      <c r="AA41" s="16">
        <f>IF('GGFL Bulk Order Form'!C70="","",'GGFL Bulk Order Form'!R70)</f>
      </c>
      <c r="AC41" s="28">
        <f>IF('GGFL Bulk Order Form'!U70="","",'GGFL Bulk Order Form'!U70)</f>
      </c>
      <c r="AD41" s="27">
        <f>IF('GGFL Bulk Order Form'!S70="","",'GGFL Bulk Order Form'!S70)</f>
      </c>
      <c r="AE41">
        <f>IF('GGFL Bulk Order Form'!D70="","","5")</f>
      </c>
      <c r="AF41">
        <f>IF('GGFL Bulk Order Form'!D70="","","CC")</f>
      </c>
      <c r="AG41"/>
      <c r="AH41">
        <f>IF('GGFL Bulk Order Form'!J70="","",'GGFL Bulk Order Form'!J70)</f>
      </c>
      <c r="AI41" s="15">
        <f t="shared" si="2"/>
      </c>
      <c r="AJ41" s="15"/>
      <c r="AK41" s="15" t="str">
        <f>IF('GGFL Bulk Order Form'!$B$18="","",'GGFL Bulk Order Form'!$B$18)</f>
        <v>Friend Referral</v>
      </c>
      <c r="AL41" s="15">
        <f>IF('GGFL Bulk Order Form'!$B$10="","",'GGFL Bulk Order Form'!$B$10)</f>
      </c>
    </row>
    <row r="42" spans="1:38" ht="12.75">
      <c r="A42" s="15">
        <f>IF('GGFL Bulk Order Form'!A71="","",'GGFL Bulk Order Form'!A71)</f>
      </c>
      <c r="B42" s="15">
        <f>IF('GGFL Bulk Order Form'!$B$9="","",'GGFL Bulk Order Form'!$B$9)</f>
      </c>
      <c r="C42" s="15">
        <f>IF('GGFL Bulk Order Form'!$B$11="","",'GGFL Bulk Order Form'!$B$11)</f>
      </c>
      <c r="D42" s="15">
        <f>IF('GGFL Bulk Order Form'!$B$12="","",'GGFL Bulk Order Form'!$B$12)</f>
      </c>
      <c r="E42" s="15">
        <f>IF('GGFL Bulk Order Form'!$B$13="","",'GGFL Bulk Order Form'!$B$13)</f>
      </c>
      <c r="F42" s="15">
        <f>IF('GGFL Bulk Order Form'!$B$14="","",'GGFL Bulk Order Form'!$B$14)</f>
      </c>
      <c r="G42" s="15">
        <f>IF('GGFL Bulk Order Form'!$B$15="","",'GGFL Bulk Order Form'!$B$15)</f>
      </c>
      <c r="H42" s="15">
        <f>IF('GGFL Bulk Order Form'!$B$16="","",'GGFL Bulk Order Form'!$B$16)</f>
      </c>
      <c r="I42" s="15">
        <f>IF('GGFL Bulk Order Form'!$B$17="","",'GGFL Bulk Order Form'!$B$17)</f>
      </c>
      <c r="J42" s="28">
        <f>IF('GGFL Bulk Order Form'!C71="","",'GGFL Bulk Order Form'!C71)</f>
      </c>
      <c r="K42" s="15">
        <f>IF('GGFL Bulk Order Form'!H71="","",'GGFL Bulk Order Form'!H71)</f>
      </c>
      <c r="L42" s="28">
        <f>IF('GGFL Bulk Order Form'!D71="","",IF('GGFL Bulk Order Form'!B71="",'GGFL Bulk Order Form'!D71,"COMPANY:"&amp;'GGFL Bulk Order Form'!B71&amp;", "&amp;'GGFL Bulk Order Form'!D71))</f>
      </c>
      <c r="M42" s="28">
        <f>IF('GGFL Bulk Order Form'!F71="","",'GGFL Bulk Order Form'!F71)</f>
      </c>
      <c r="N42" s="28">
        <f>IF('GGFL Bulk Order Form'!G71="","",'GGFL Bulk Order Form'!G71)</f>
      </c>
      <c r="O42" s="28">
        <f>IF('GGFL Bulk Order Form'!E71="","",'GGFL Bulk Order Form'!E71)</f>
      </c>
      <c r="P42" s="28" t="e">
        <f>IF('GGFL Bulk Order Form'!#REF!="","",'GGFL Bulk Order Form'!#REF!)</f>
        <v>#REF!</v>
      </c>
      <c r="Q42" s="28">
        <f>IF('GGFL Bulk Order Form'!I71="","",'GGFL Bulk Order Form'!I71)</f>
      </c>
      <c r="R42" s="108">
        <f>IF('GGFL Bulk Order Form'!K71="","",'GGFL Bulk Order Form'!K71)</f>
      </c>
      <c r="S42" s="16">
        <f>IF('GGFL Bulk Order Form'!C71="","",'GGFL Bulk Order Form'!L71)</f>
      </c>
      <c r="T42" s="16">
        <f t="shared" si="0"/>
      </c>
      <c r="U42" s="16">
        <f>IF('GGFL Bulk Order Form'!C71="","",'GGFL Bulk Order Form'!L71+'GGFL Bulk Order Form'!M71)</f>
      </c>
      <c r="V42" s="20">
        <f>IF('GGFL Bulk Order Form'!D71="","","101")</f>
      </c>
      <c r="W42" s="16">
        <f t="shared" si="1"/>
      </c>
      <c r="X42" s="16">
        <f>IF('GGFL Bulk Order Form'!C71="","",'GGFL Bulk Order Form'!Q71)</f>
      </c>
      <c r="Y42" s="16">
        <f>IF('GGFL Bulk Order Form'!C71="","","0")</f>
      </c>
      <c r="Z42" s="16">
        <f>IF('GGFL Bulk Order Form'!C71="","",'GGFL Bulk Order Form'!P71)</f>
      </c>
      <c r="AA42" s="16">
        <f>IF('GGFL Bulk Order Form'!C71="","",'GGFL Bulk Order Form'!R71)</f>
      </c>
      <c r="AC42" s="28">
        <f>IF('GGFL Bulk Order Form'!U71="","",'GGFL Bulk Order Form'!U71)</f>
      </c>
      <c r="AD42" s="27">
        <f>IF('GGFL Bulk Order Form'!S71="","",'GGFL Bulk Order Form'!S71)</f>
      </c>
      <c r="AE42">
        <f>IF('GGFL Bulk Order Form'!D71="","","5")</f>
      </c>
      <c r="AF42">
        <f>IF('GGFL Bulk Order Form'!D71="","","CC")</f>
      </c>
      <c r="AG42"/>
      <c r="AH42">
        <f>IF('GGFL Bulk Order Form'!J71="","",'GGFL Bulk Order Form'!J71)</f>
      </c>
      <c r="AI42" s="15">
        <f t="shared" si="2"/>
      </c>
      <c r="AJ42" s="15"/>
      <c r="AK42" s="15" t="str">
        <f>IF('GGFL Bulk Order Form'!$B$18="","",'GGFL Bulk Order Form'!$B$18)</f>
        <v>Friend Referral</v>
      </c>
      <c r="AL42" s="15">
        <f>IF('GGFL Bulk Order Form'!$B$10="","",'GGFL Bulk Order Form'!$B$10)</f>
      </c>
    </row>
    <row r="43" spans="1:38" ht="12.75">
      <c r="A43" s="15">
        <f>IF('GGFL Bulk Order Form'!A72="","",'GGFL Bulk Order Form'!A72)</f>
      </c>
      <c r="B43" s="15">
        <f>IF('GGFL Bulk Order Form'!$B$9="","",'GGFL Bulk Order Form'!$B$9)</f>
      </c>
      <c r="C43" s="15">
        <f>IF('GGFL Bulk Order Form'!$B$11="","",'GGFL Bulk Order Form'!$B$11)</f>
      </c>
      <c r="D43" s="15">
        <f>IF('GGFL Bulk Order Form'!$B$12="","",'GGFL Bulk Order Form'!$B$12)</f>
      </c>
      <c r="E43" s="15">
        <f>IF('GGFL Bulk Order Form'!$B$13="","",'GGFL Bulk Order Form'!$B$13)</f>
      </c>
      <c r="F43" s="15">
        <f>IF('GGFL Bulk Order Form'!$B$14="","",'GGFL Bulk Order Form'!$B$14)</f>
      </c>
      <c r="G43" s="15">
        <f>IF('GGFL Bulk Order Form'!$B$15="","",'GGFL Bulk Order Form'!$B$15)</f>
      </c>
      <c r="H43" s="15">
        <f>IF('GGFL Bulk Order Form'!$B$16="","",'GGFL Bulk Order Form'!$B$16)</f>
      </c>
      <c r="I43" s="15">
        <f>IF('GGFL Bulk Order Form'!$B$17="","",'GGFL Bulk Order Form'!$B$17)</f>
      </c>
      <c r="J43" s="28">
        <f>IF('GGFL Bulk Order Form'!C72="","",'GGFL Bulk Order Form'!C72)</f>
      </c>
      <c r="K43" s="15">
        <f>IF('GGFL Bulk Order Form'!H72="","",'GGFL Bulk Order Form'!H72)</f>
      </c>
      <c r="L43" s="28">
        <f>IF('GGFL Bulk Order Form'!D72="","",IF('GGFL Bulk Order Form'!B72="",'GGFL Bulk Order Form'!D72,"COMPANY:"&amp;'GGFL Bulk Order Form'!B72&amp;", "&amp;'GGFL Bulk Order Form'!D72))</f>
      </c>
      <c r="M43" s="28">
        <f>IF('GGFL Bulk Order Form'!F72="","",'GGFL Bulk Order Form'!F72)</f>
      </c>
      <c r="N43" s="28">
        <f>IF('GGFL Bulk Order Form'!G72="","",'GGFL Bulk Order Form'!G72)</f>
      </c>
      <c r="O43" s="28">
        <f>IF('GGFL Bulk Order Form'!E72="","",'GGFL Bulk Order Form'!E72)</f>
      </c>
      <c r="P43" s="28" t="e">
        <f>IF('GGFL Bulk Order Form'!#REF!="","",'GGFL Bulk Order Form'!#REF!)</f>
        <v>#REF!</v>
      </c>
      <c r="Q43" s="28">
        <f>IF('GGFL Bulk Order Form'!I72="","",'GGFL Bulk Order Form'!I72)</f>
      </c>
      <c r="R43" s="108">
        <f>IF('GGFL Bulk Order Form'!K72="","",'GGFL Bulk Order Form'!K72)</f>
      </c>
      <c r="S43" s="16">
        <f>IF('GGFL Bulk Order Form'!C72="","",'GGFL Bulk Order Form'!L72)</f>
      </c>
      <c r="T43" s="16">
        <f t="shared" si="0"/>
      </c>
      <c r="U43" s="16">
        <f>IF('GGFL Bulk Order Form'!C72="","",'GGFL Bulk Order Form'!L72+'GGFL Bulk Order Form'!M72)</f>
      </c>
      <c r="V43" s="20">
        <f>IF('GGFL Bulk Order Form'!D72="","","101")</f>
      </c>
      <c r="W43" s="16">
        <f t="shared" si="1"/>
      </c>
      <c r="X43" s="16">
        <f>IF('GGFL Bulk Order Form'!C72="","",'GGFL Bulk Order Form'!Q72)</f>
      </c>
      <c r="Y43" s="16">
        <f>IF('GGFL Bulk Order Form'!C72="","","0")</f>
      </c>
      <c r="Z43" s="16">
        <f>IF('GGFL Bulk Order Form'!C72="","",'GGFL Bulk Order Form'!P72)</f>
      </c>
      <c r="AA43" s="16">
        <f>IF('GGFL Bulk Order Form'!C72="","",'GGFL Bulk Order Form'!R72)</f>
      </c>
      <c r="AC43" s="28">
        <f>IF('GGFL Bulk Order Form'!U72="","",'GGFL Bulk Order Form'!U72)</f>
      </c>
      <c r="AD43" s="27">
        <f>IF('GGFL Bulk Order Form'!S72="","",'GGFL Bulk Order Form'!S72)</f>
      </c>
      <c r="AE43">
        <f>IF('GGFL Bulk Order Form'!D72="","","5")</f>
      </c>
      <c r="AF43">
        <f>IF('GGFL Bulk Order Form'!D72="","","CC")</f>
      </c>
      <c r="AG43"/>
      <c r="AH43">
        <f>IF('GGFL Bulk Order Form'!J72="","",'GGFL Bulk Order Form'!J72)</f>
      </c>
      <c r="AI43" s="15">
        <f t="shared" si="2"/>
      </c>
      <c r="AJ43" s="15"/>
      <c r="AK43" s="15" t="str">
        <f>IF('GGFL Bulk Order Form'!$B$18="","",'GGFL Bulk Order Form'!$B$18)</f>
        <v>Friend Referral</v>
      </c>
      <c r="AL43" s="15">
        <f>IF('GGFL Bulk Order Form'!$B$10="","",'GGFL Bulk Order Form'!$B$10)</f>
      </c>
    </row>
    <row r="44" spans="1:38" ht="12.75">
      <c r="A44" s="15">
        <f>IF('GGFL Bulk Order Form'!A73="","",'GGFL Bulk Order Form'!A73)</f>
      </c>
      <c r="B44" s="15">
        <f>IF('GGFL Bulk Order Form'!$B$9="","",'GGFL Bulk Order Form'!$B$9)</f>
      </c>
      <c r="C44" s="15">
        <f>IF('GGFL Bulk Order Form'!$B$11="","",'GGFL Bulk Order Form'!$B$11)</f>
      </c>
      <c r="D44" s="15">
        <f>IF('GGFL Bulk Order Form'!$B$12="","",'GGFL Bulk Order Form'!$B$12)</f>
      </c>
      <c r="E44" s="15">
        <f>IF('GGFL Bulk Order Form'!$B$13="","",'GGFL Bulk Order Form'!$B$13)</f>
      </c>
      <c r="F44" s="15">
        <f>IF('GGFL Bulk Order Form'!$B$14="","",'GGFL Bulk Order Form'!$B$14)</f>
      </c>
      <c r="G44" s="15">
        <f>IF('GGFL Bulk Order Form'!$B$15="","",'GGFL Bulk Order Form'!$B$15)</f>
      </c>
      <c r="H44" s="15">
        <f>IF('GGFL Bulk Order Form'!$B$16="","",'GGFL Bulk Order Form'!$B$16)</f>
      </c>
      <c r="I44" s="15">
        <f>IF('GGFL Bulk Order Form'!$B$17="","",'GGFL Bulk Order Form'!$B$17)</f>
      </c>
      <c r="J44" s="28">
        <f>IF('GGFL Bulk Order Form'!C73="","",'GGFL Bulk Order Form'!C73)</f>
      </c>
      <c r="K44" s="15">
        <f>IF('GGFL Bulk Order Form'!H73="","",'GGFL Bulk Order Form'!H73)</f>
      </c>
      <c r="L44" s="28">
        <f>IF('GGFL Bulk Order Form'!D73="","",IF('GGFL Bulk Order Form'!B73="",'GGFL Bulk Order Form'!D73,"COMPANY:"&amp;'GGFL Bulk Order Form'!B73&amp;", "&amp;'GGFL Bulk Order Form'!D73))</f>
      </c>
      <c r="M44" s="28">
        <f>IF('GGFL Bulk Order Form'!F73="","",'GGFL Bulk Order Form'!F73)</f>
      </c>
      <c r="N44" s="28">
        <f>IF('GGFL Bulk Order Form'!G73="","",'GGFL Bulk Order Form'!G73)</f>
      </c>
      <c r="O44" s="28">
        <f>IF('GGFL Bulk Order Form'!E73="","",'GGFL Bulk Order Form'!E73)</f>
      </c>
      <c r="P44" s="28" t="e">
        <f>IF('GGFL Bulk Order Form'!#REF!="","",'GGFL Bulk Order Form'!#REF!)</f>
        <v>#REF!</v>
      </c>
      <c r="Q44" s="28">
        <f>IF('GGFL Bulk Order Form'!I73="","",'GGFL Bulk Order Form'!I73)</f>
      </c>
      <c r="R44" s="108">
        <f>IF('GGFL Bulk Order Form'!K73="","",'GGFL Bulk Order Form'!K73)</f>
      </c>
      <c r="S44" s="16">
        <f>IF('GGFL Bulk Order Form'!C73="","",'GGFL Bulk Order Form'!L73)</f>
      </c>
      <c r="T44" s="16">
        <f t="shared" si="0"/>
      </c>
      <c r="U44" s="16">
        <f>IF('GGFL Bulk Order Form'!C73="","",'GGFL Bulk Order Form'!L73+'GGFL Bulk Order Form'!M73)</f>
      </c>
      <c r="V44" s="20">
        <f>IF('GGFL Bulk Order Form'!D73="","","101")</f>
      </c>
      <c r="W44" s="16">
        <f t="shared" si="1"/>
      </c>
      <c r="X44" s="16">
        <f>IF('GGFL Bulk Order Form'!C73="","",'GGFL Bulk Order Form'!Q73)</f>
      </c>
      <c r="Y44" s="16">
        <f>IF('GGFL Bulk Order Form'!C73="","","0")</f>
      </c>
      <c r="Z44" s="16">
        <f>IF('GGFL Bulk Order Form'!C73="","",'GGFL Bulk Order Form'!P73)</f>
      </c>
      <c r="AA44" s="16">
        <f>IF('GGFL Bulk Order Form'!C73="","",'GGFL Bulk Order Form'!R73)</f>
      </c>
      <c r="AC44" s="28">
        <f>IF('GGFL Bulk Order Form'!U73="","",'GGFL Bulk Order Form'!U73)</f>
      </c>
      <c r="AD44" s="27">
        <f>IF('GGFL Bulk Order Form'!S73="","",'GGFL Bulk Order Form'!S73)</f>
      </c>
      <c r="AE44">
        <f>IF('GGFL Bulk Order Form'!D73="","","5")</f>
      </c>
      <c r="AF44">
        <f>IF('GGFL Bulk Order Form'!D73="","","CC")</f>
      </c>
      <c r="AG44"/>
      <c r="AH44">
        <f>IF('GGFL Bulk Order Form'!J73="","",'GGFL Bulk Order Form'!J73)</f>
      </c>
      <c r="AI44" s="15">
        <f t="shared" si="2"/>
      </c>
      <c r="AJ44" s="15"/>
      <c r="AK44" s="15" t="str">
        <f>IF('GGFL Bulk Order Form'!$B$18="","",'GGFL Bulk Order Form'!$B$18)</f>
        <v>Friend Referral</v>
      </c>
      <c r="AL44" s="15">
        <f>IF('GGFL Bulk Order Form'!$B$10="","",'GGFL Bulk Order Form'!$B$10)</f>
      </c>
    </row>
    <row r="45" spans="1:38" ht="12.75">
      <c r="A45" s="15">
        <f>IF('GGFL Bulk Order Form'!A74="","",'GGFL Bulk Order Form'!A74)</f>
      </c>
      <c r="B45" s="15">
        <f>IF('GGFL Bulk Order Form'!$B$9="","",'GGFL Bulk Order Form'!$B$9)</f>
      </c>
      <c r="C45" s="15">
        <f>IF('GGFL Bulk Order Form'!$B$11="","",'GGFL Bulk Order Form'!$B$11)</f>
      </c>
      <c r="D45" s="15">
        <f>IF('GGFL Bulk Order Form'!$B$12="","",'GGFL Bulk Order Form'!$B$12)</f>
      </c>
      <c r="E45" s="15">
        <f>IF('GGFL Bulk Order Form'!$B$13="","",'GGFL Bulk Order Form'!$B$13)</f>
      </c>
      <c r="F45" s="15">
        <f>IF('GGFL Bulk Order Form'!$B$14="","",'GGFL Bulk Order Form'!$B$14)</f>
      </c>
      <c r="G45" s="15">
        <f>IF('GGFL Bulk Order Form'!$B$15="","",'GGFL Bulk Order Form'!$B$15)</f>
      </c>
      <c r="H45" s="15">
        <f>IF('GGFL Bulk Order Form'!$B$16="","",'GGFL Bulk Order Form'!$B$16)</f>
      </c>
      <c r="I45" s="15">
        <f>IF('GGFL Bulk Order Form'!$B$17="","",'GGFL Bulk Order Form'!$B$17)</f>
      </c>
      <c r="J45" s="28">
        <f>IF('GGFL Bulk Order Form'!C74="","",'GGFL Bulk Order Form'!C74)</f>
      </c>
      <c r="K45" s="15">
        <f>IF('GGFL Bulk Order Form'!H74="","",'GGFL Bulk Order Form'!H74)</f>
      </c>
      <c r="L45" s="28">
        <f>IF('GGFL Bulk Order Form'!D74="","",IF('GGFL Bulk Order Form'!B74="",'GGFL Bulk Order Form'!D74,"COMPANY:"&amp;'GGFL Bulk Order Form'!B74&amp;", "&amp;'GGFL Bulk Order Form'!D74))</f>
      </c>
      <c r="M45" s="28">
        <f>IF('GGFL Bulk Order Form'!F74="","",'GGFL Bulk Order Form'!F74)</f>
      </c>
      <c r="N45" s="28">
        <f>IF('GGFL Bulk Order Form'!G74="","",'GGFL Bulk Order Form'!G74)</f>
      </c>
      <c r="O45" s="28">
        <f>IF('GGFL Bulk Order Form'!E74="","",'GGFL Bulk Order Form'!E74)</f>
      </c>
      <c r="P45" s="28" t="e">
        <f>IF('GGFL Bulk Order Form'!#REF!="","",'GGFL Bulk Order Form'!#REF!)</f>
        <v>#REF!</v>
      </c>
      <c r="Q45" s="28">
        <f>IF('GGFL Bulk Order Form'!I74="","",'GGFL Bulk Order Form'!I74)</f>
      </c>
      <c r="R45" s="108">
        <f>IF('GGFL Bulk Order Form'!K74="","",'GGFL Bulk Order Form'!K74)</f>
      </c>
      <c r="S45" s="16">
        <f>IF('GGFL Bulk Order Form'!C74="","",'GGFL Bulk Order Form'!L74)</f>
      </c>
      <c r="T45" s="16">
        <f t="shared" si="0"/>
      </c>
      <c r="U45" s="16">
        <f>IF('GGFL Bulk Order Form'!C74="","",'GGFL Bulk Order Form'!L74+'GGFL Bulk Order Form'!M74)</f>
      </c>
      <c r="V45" s="20">
        <f>IF('GGFL Bulk Order Form'!D74="","","101")</f>
      </c>
      <c r="W45" s="16">
        <f t="shared" si="1"/>
      </c>
      <c r="X45" s="16">
        <f>IF('GGFL Bulk Order Form'!C74="","",'GGFL Bulk Order Form'!Q74)</f>
      </c>
      <c r="Y45" s="16">
        <f>IF('GGFL Bulk Order Form'!C74="","","0")</f>
      </c>
      <c r="Z45" s="16">
        <f>IF('GGFL Bulk Order Form'!C74="","",'GGFL Bulk Order Form'!P74)</f>
      </c>
      <c r="AA45" s="16">
        <f>IF('GGFL Bulk Order Form'!C74="","",'GGFL Bulk Order Form'!R74)</f>
      </c>
      <c r="AC45" s="28">
        <f>IF('GGFL Bulk Order Form'!U74="","",'GGFL Bulk Order Form'!U74)</f>
      </c>
      <c r="AD45" s="27">
        <f>IF('GGFL Bulk Order Form'!S74="","",'GGFL Bulk Order Form'!S74)</f>
      </c>
      <c r="AE45">
        <f>IF('GGFL Bulk Order Form'!D74="","","5")</f>
      </c>
      <c r="AF45">
        <f>IF('GGFL Bulk Order Form'!D74="","","CC")</f>
      </c>
      <c r="AG45"/>
      <c r="AH45">
        <f>IF('GGFL Bulk Order Form'!J74="","",'GGFL Bulk Order Form'!J74)</f>
      </c>
      <c r="AI45" s="15">
        <f t="shared" si="2"/>
      </c>
      <c r="AJ45" s="15"/>
      <c r="AK45" s="15" t="str">
        <f>IF('GGFL Bulk Order Form'!$B$18="","",'GGFL Bulk Order Form'!$B$18)</f>
        <v>Friend Referral</v>
      </c>
      <c r="AL45" s="15">
        <f>IF('GGFL Bulk Order Form'!$B$10="","",'GGFL Bulk Order Form'!$B$10)</f>
      </c>
    </row>
    <row r="46" spans="1:38" ht="12.75">
      <c r="A46" s="15">
        <f>IF('GGFL Bulk Order Form'!A75="","",'GGFL Bulk Order Form'!A75)</f>
      </c>
      <c r="B46" s="15">
        <f>IF('GGFL Bulk Order Form'!$B$9="","",'GGFL Bulk Order Form'!$B$9)</f>
      </c>
      <c r="C46" s="15">
        <f>IF('GGFL Bulk Order Form'!$B$11="","",'GGFL Bulk Order Form'!$B$11)</f>
      </c>
      <c r="D46" s="15">
        <f>IF('GGFL Bulk Order Form'!$B$12="","",'GGFL Bulk Order Form'!$B$12)</f>
      </c>
      <c r="E46" s="15">
        <f>IF('GGFL Bulk Order Form'!$B$13="","",'GGFL Bulk Order Form'!$B$13)</f>
      </c>
      <c r="F46" s="15">
        <f>IF('GGFL Bulk Order Form'!$B$14="","",'GGFL Bulk Order Form'!$B$14)</f>
      </c>
      <c r="G46" s="15">
        <f>IF('GGFL Bulk Order Form'!$B$15="","",'GGFL Bulk Order Form'!$B$15)</f>
      </c>
      <c r="H46" s="15">
        <f>IF('GGFL Bulk Order Form'!$B$16="","",'GGFL Bulk Order Form'!$B$16)</f>
      </c>
      <c r="I46" s="15">
        <f>IF('GGFL Bulk Order Form'!$B$17="","",'GGFL Bulk Order Form'!$B$17)</f>
      </c>
      <c r="J46" s="28">
        <f>IF('GGFL Bulk Order Form'!C75="","",'GGFL Bulk Order Form'!C75)</f>
      </c>
      <c r="K46" s="15">
        <f>IF('GGFL Bulk Order Form'!H75="","",'GGFL Bulk Order Form'!H75)</f>
      </c>
      <c r="L46" s="28">
        <f>IF('GGFL Bulk Order Form'!D75="","",IF('GGFL Bulk Order Form'!B75="",'GGFL Bulk Order Form'!D75,"COMPANY:"&amp;'GGFL Bulk Order Form'!B75&amp;", "&amp;'GGFL Bulk Order Form'!D75))</f>
      </c>
      <c r="M46" s="28">
        <f>IF('GGFL Bulk Order Form'!F75="","",'GGFL Bulk Order Form'!F75)</f>
      </c>
      <c r="N46" s="28">
        <f>IF('GGFL Bulk Order Form'!G75="","",'GGFL Bulk Order Form'!G75)</f>
      </c>
      <c r="O46" s="28">
        <f>IF('GGFL Bulk Order Form'!E75="","",'GGFL Bulk Order Form'!E75)</f>
      </c>
      <c r="P46" s="28" t="e">
        <f>IF('GGFL Bulk Order Form'!#REF!="","",'GGFL Bulk Order Form'!#REF!)</f>
        <v>#REF!</v>
      </c>
      <c r="Q46" s="28">
        <f>IF('GGFL Bulk Order Form'!I75="","",'GGFL Bulk Order Form'!I75)</f>
      </c>
      <c r="R46" s="108">
        <f>IF('GGFL Bulk Order Form'!K75="","",'GGFL Bulk Order Form'!K75)</f>
      </c>
      <c r="S46" s="16">
        <f>IF('GGFL Bulk Order Form'!C75="","",'GGFL Bulk Order Form'!L75)</f>
      </c>
      <c r="T46" s="16">
        <f t="shared" si="0"/>
      </c>
      <c r="U46" s="16">
        <f>IF('GGFL Bulk Order Form'!C75="","",'GGFL Bulk Order Form'!L75+'GGFL Bulk Order Form'!M75)</f>
      </c>
      <c r="V46" s="20">
        <f>IF('GGFL Bulk Order Form'!D75="","","101")</f>
      </c>
      <c r="W46" s="16">
        <f t="shared" si="1"/>
      </c>
      <c r="X46" s="16">
        <f>IF('GGFL Bulk Order Form'!C75="","",'GGFL Bulk Order Form'!Q75)</f>
      </c>
      <c r="Y46" s="16">
        <f>IF('GGFL Bulk Order Form'!C75="","","0")</f>
      </c>
      <c r="Z46" s="16">
        <f>IF('GGFL Bulk Order Form'!C75="","",'GGFL Bulk Order Form'!P75)</f>
      </c>
      <c r="AA46" s="16">
        <f>IF('GGFL Bulk Order Form'!C75="","",'GGFL Bulk Order Form'!R75)</f>
      </c>
      <c r="AC46" s="28">
        <f>IF('GGFL Bulk Order Form'!U75="","",'GGFL Bulk Order Form'!U75)</f>
      </c>
      <c r="AD46" s="27">
        <f>IF('GGFL Bulk Order Form'!S75="","",'GGFL Bulk Order Form'!S75)</f>
      </c>
      <c r="AE46">
        <f>IF('GGFL Bulk Order Form'!D75="","","5")</f>
      </c>
      <c r="AF46">
        <f>IF('GGFL Bulk Order Form'!D75="","","CC")</f>
      </c>
      <c r="AG46"/>
      <c r="AH46">
        <f>IF('GGFL Bulk Order Form'!J75="","",'GGFL Bulk Order Form'!J75)</f>
      </c>
      <c r="AI46" s="15">
        <f t="shared" si="2"/>
      </c>
      <c r="AJ46" s="15"/>
      <c r="AK46" s="15" t="str">
        <f>IF('GGFL Bulk Order Form'!$B$18="","",'GGFL Bulk Order Form'!$B$18)</f>
        <v>Friend Referral</v>
      </c>
      <c r="AL46" s="15">
        <f>IF('GGFL Bulk Order Form'!$B$10="","",'GGFL Bulk Order Form'!$B$10)</f>
      </c>
    </row>
    <row r="47" spans="1:38" ht="12.75">
      <c r="A47" s="15">
        <f>IF('GGFL Bulk Order Form'!A76="","",'GGFL Bulk Order Form'!A76)</f>
      </c>
      <c r="B47" s="15">
        <f>IF('GGFL Bulk Order Form'!$B$9="","",'GGFL Bulk Order Form'!$B$9)</f>
      </c>
      <c r="C47" s="15">
        <f>IF('GGFL Bulk Order Form'!$B$11="","",'GGFL Bulk Order Form'!$B$11)</f>
      </c>
      <c r="D47" s="15">
        <f>IF('GGFL Bulk Order Form'!$B$12="","",'GGFL Bulk Order Form'!$B$12)</f>
      </c>
      <c r="E47" s="15">
        <f>IF('GGFL Bulk Order Form'!$B$13="","",'GGFL Bulk Order Form'!$B$13)</f>
      </c>
      <c r="F47" s="15">
        <f>IF('GGFL Bulk Order Form'!$B$14="","",'GGFL Bulk Order Form'!$B$14)</f>
      </c>
      <c r="G47" s="15">
        <f>IF('GGFL Bulk Order Form'!$B$15="","",'GGFL Bulk Order Form'!$B$15)</f>
      </c>
      <c r="H47" s="15">
        <f>IF('GGFL Bulk Order Form'!$B$16="","",'GGFL Bulk Order Form'!$B$16)</f>
      </c>
      <c r="I47" s="15">
        <f>IF('GGFL Bulk Order Form'!$B$17="","",'GGFL Bulk Order Form'!$B$17)</f>
      </c>
      <c r="J47" s="28">
        <f>IF('GGFL Bulk Order Form'!C76="","",'GGFL Bulk Order Form'!C76)</f>
      </c>
      <c r="K47" s="15">
        <f>IF('GGFL Bulk Order Form'!H76="","",'GGFL Bulk Order Form'!H76)</f>
      </c>
      <c r="L47" s="28">
        <f>IF('GGFL Bulk Order Form'!D76="","",IF('GGFL Bulk Order Form'!B76="",'GGFL Bulk Order Form'!D76,"COMPANY:"&amp;'GGFL Bulk Order Form'!B76&amp;", "&amp;'GGFL Bulk Order Form'!D76))</f>
      </c>
      <c r="M47" s="28">
        <f>IF('GGFL Bulk Order Form'!F76="","",'GGFL Bulk Order Form'!F76)</f>
      </c>
      <c r="N47" s="28">
        <f>IF('GGFL Bulk Order Form'!G76="","",'GGFL Bulk Order Form'!G76)</f>
      </c>
      <c r="O47" s="28">
        <f>IF('GGFL Bulk Order Form'!E76="","",'GGFL Bulk Order Form'!E76)</f>
      </c>
      <c r="P47" s="28" t="e">
        <f>IF('GGFL Bulk Order Form'!#REF!="","",'GGFL Bulk Order Form'!#REF!)</f>
        <v>#REF!</v>
      </c>
      <c r="Q47" s="28">
        <f>IF('GGFL Bulk Order Form'!I76="","",'GGFL Bulk Order Form'!I76)</f>
      </c>
      <c r="R47" s="108">
        <f>IF('GGFL Bulk Order Form'!K76="","",'GGFL Bulk Order Form'!K76)</f>
      </c>
      <c r="S47" s="16">
        <f>IF('GGFL Bulk Order Form'!C76="","",'GGFL Bulk Order Form'!L76)</f>
      </c>
      <c r="T47" s="16">
        <f t="shared" si="0"/>
      </c>
      <c r="U47" s="16">
        <f>IF('GGFL Bulk Order Form'!C76="","",'GGFL Bulk Order Form'!L76+'GGFL Bulk Order Form'!M76)</f>
      </c>
      <c r="V47" s="20">
        <f>IF('GGFL Bulk Order Form'!D76="","","101")</f>
      </c>
      <c r="W47" s="16">
        <f t="shared" si="1"/>
      </c>
      <c r="X47" s="16">
        <f>IF('GGFL Bulk Order Form'!C76="","",'GGFL Bulk Order Form'!Q76)</f>
      </c>
      <c r="Y47" s="16">
        <f>IF('GGFL Bulk Order Form'!C76="","","0")</f>
      </c>
      <c r="Z47" s="16">
        <f>IF('GGFL Bulk Order Form'!C76="","",'GGFL Bulk Order Form'!P76)</f>
      </c>
      <c r="AA47" s="16">
        <f>IF('GGFL Bulk Order Form'!C76="","",'GGFL Bulk Order Form'!R76)</f>
      </c>
      <c r="AC47" s="28">
        <f>IF('GGFL Bulk Order Form'!U76="","",'GGFL Bulk Order Form'!U76)</f>
      </c>
      <c r="AD47" s="27">
        <f>IF('GGFL Bulk Order Form'!S76="","",'GGFL Bulk Order Form'!S76)</f>
      </c>
      <c r="AE47">
        <f>IF('GGFL Bulk Order Form'!D76="","","5")</f>
      </c>
      <c r="AF47">
        <f>IF('GGFL Bulk Order Form'!D76="","","CC")</f>
      </c>
      <c r="AG47"/>
      <c r="AH47">
        <f>IF('GGFL Bulk Order Form'!J76="","",'GGFL Bulk Order Form'!J76)</f>
      </c>
      <c r="AI47" s="15">
        <f t="shared" si="2"/>
      </c>
      <c r="AJ47" s="15"/>
      <c r="AK47" s="15" t="str">
        <f>IF('GGFL Bulk Order Form'!$B$18="","",'GGFL Bulk Order Form'!$B$18)</f>
        <v>Friend Referral</v>
      </c>
      <c r="AL47" s="15">
        <f>IF('GGFL Bulk Order Form'!$B$10="","",'GGFL Bulk Order Form'!$B$10)</f>
      </c>
    </row>
    <row r="48" spans="1:38" ht="12.75">
      <c r="A48" s="15">
        <f>IF('GGFL Bulk Order Form'!A77="","",'GGFL Bulk Order Form'!A77)</f>
      </c>
      <c r="B48" s="15">
        <f>IF('GGFL Bulk Order Form'!$B$9="","",'GGFL Bulk Order Form'!$B$9)</f>
      </c>
      <c r="C48" s="15">
        <f>IF('GGFL Bulk Order Form'!$B$11="","",'GGFL Bulk Order Form'!$B$11)</f>
      </c>
      <c r="D48" s="15">
        <f>IF('GGFL Bulk Order Form'!$B$12="","",'GGFL Bulk Order Form'!$B$12)</f>
      </c>
      <c r="E48" s="15">
        <f>IF('GGFL Bulk Order Form'!$B$13="","",'GGFL Bulk Order Form'!$B$13)</f>
      </c>
      <c r="F48" s="15">
        <f>IF('GGFL Bulk Order Form'!$B$14="","",'GGFL Bulk Order Form'!$B$14)</f>
      </c>
      <c r="G48" s="15">
        <f>IF('GGFL Bulk Order Form'!$B$15="","",'GGFL Bulk Order Form'!$B$15)</f>
      </c>
      <c r="H48" s="15">
        <f>IF('GGFL Bulk Order Form'!$B$16="","",'GGFL Bulk Order Form'!$B$16)</f>
      </c>
      <c r="I48" s="15">
        <f>IF('GGFL Bulk Order Form'!$B$17="","",'GGFL Bulk Order Form'!$B$17)</f>
      </c>
      <c r="J48" s="28">
        <f>IF('GGFL Bulk Order Form'!C77="","",'GGFL Bulk Order Form'!C77)</f>
      </c>
      <c r="K48" s="15">
        <f>IF('GGFL Bulk Order Form'!H77="","",'GGFL Bulk Order Form'!H77)</f>
      </c>
      <c r="L48" s="28">
        <f>IF('GGFL Bulk Order Form'!D77="","",IF('GGFL Bulk Order Form'!B77="",'GGFL Bulk Order Form'!D77,"COMPANY:"&amp;'GGFL Bulk Order Form'!B77&amp;", "&amp;'GGFL Bulk Order Form'!D77))</f>
      </c>
      <c r="M48" s="28">
        <f>IF('GGFL Bulk Order Form'!F77="","",'GGFL Bulk Order Form'!F77)</f>
      </c>
      <c r="N48" s="28">
        <f>IF('GGFL Bulk Order Form'!G77="","",'GGFL Bulk Order Form'!G77)</f>
      </c>
      <c r="O48" s="28">
        <f>IF('GGFL Bulk Order Form'!E77="","",'GGFL Bulk Order Form'!E77)</f>
      </c>
      <c r="P48" s="28" t="e">
        <f>IF('GGFL Bulk Order Form'!#REF!="","",'GGFL Bulk Order Form'!#REF!)</f>
        <v>#REF!</v>
      </c>
      <c r="Q48" s="28">
        <f>IF('GGFL Bulk Order Form'!I77="","",'GGFL Bulk Order Form'!I77)</f>
      </c>
      <c r="R48" s="108">
        <f>IF('GGFL Bulk Order Form'!K77="","",'GGFL Bulk Order Form'!K77)</f>
      </c>
      <c r="S48" s="16">
        <f>IF('GGFL Bulk Order Form'!C77="","",'GGFL Bulk Order Form'!L77)</f>
      </c>
      <c r="T48" s="16">
        <f t="shared" si="0"/>
      </c>
      <c r="U48" s="16">
        <f>IF('GGFL Bulk Order Form'!C77="","",'GGFL Bulk Order Form'!L77+'GGFL Bulk Order Form'!M77)</f>
      </c>
      <c r="V48" s="20">
        <f>IF('GGFL Bulk Order Form'!D77="","","101")</f>
      </c>
      <c r="W48" s="16">
        <f t="shared" si="1"/>
      </c>
      <c r="X48" s="16">
        <f>IF('GGFL Bulk Order Form'!C77="","",'GGFL Bulk Order Form'!Q77)</f>
      </c>
      <c r="Y48" s="16">
        <f>IF('GGFL Bulk Order Form'!C77="","","0")</f>
      </c>
      <c r="Z48" s="16">
        <f>IF('GGFL Bulk Order Form'!C77="","",'GGFL Bulk Order Form'!P77)</f>
      </c>
      <c r="AA48" s="16">
        <f>IF('GGFL Bulk Order Form'!C77="","",'GGFL Bulk Order Form'!R77)</f>
      </c>
      <c r="AC48" s="28">
        <f>IF('GGFL Bulk Order Form'!U77="","",'GGFL Bulk Order Form'!U77)</f>
      </c>
      <c r="AD48" s="27">
        <f>IF('GGFL Bulk Order Form'!S77="","",'GGFL Bulk Order Form'!S77)</f>
      </c>
      <c r="AE48">
        <f>IF('GGFL Bulk Order Form'!D77="","","5")</f>
      </c>
      <c r="AF48">
        <f>IF('GGFL Bulk Order Form'!D77="","","CC")</f>
      </c>
      <c r="AG48"/>
      <c r="AH48">
        <f>IF('GGFL Bulk Order Form'!J77="","",'GGFL Bulk Order Form'!J77)</f>
      </c>
      <c r="AI48" s="15">
        <f t="shared" si="2"/>
      </c>
      <c r="AJ48" s="15"/>
      <c r="AK48" s="15" t="str">
        <f>IF('GGFL Bulk Order Form'!$B$18="","",'GGFL Bulk Order Form'!$B$18)</f>
        <v>Friend Referral</v>
      </c>
      <c r="AL48" s="15">
        <f>IF('GGFL Bulk Order Form'!$B$10="","",'GGFL Bulk Order Form'!$B$10)</f>
      </c>
    </row>
    <row r="49" spans="1:38" ht="12.75">
      <c r="A49" s="15">
        <f>IF('GGFL Bulk Order Form'!A78="","",'GGFL Bulk Order Form'!A78)</f>
      </c>
      <c r="B49" s="15">
        <f>IF('GGFL Bulk Order Form'!$B$9="","",'GGFL Bulk Order Form'!$B$9)</f>
      </c>
      <c r="C49" s="15">
        <f>IF('GGFL Bulk Order Form'!$B$11="","",'GGFL Bulk Order Form'!$B$11)</f>
      </c>
      <c r="D49" s="15">
        <f>IF('GGFL Bulk Order Form'!$B$12="","",'GGFL Bulk Order Form'!$B$12)</f>
      </c>
      <c r="E49" s="15">
        <f>IF('GGFL Bulk Order Form'!$B$13="","",'GGFL Bulk Order Form'!$B$13)</f>
      </c>
      <c r="F49" s="15">
        <f>IF('GGFL Bulk Order Form'!$B$14="","",'GGFL Bulk Order Form'!$B$14)</f>
      </c>
      <c r="G49" s="15">
        <f>IF('GGFL Bulk Order Form'!$B$15="","",'GGFL Bulk Order Form'!$B$15)</f>
      </c>
      <c r="H49" s="15">
        <f>IF('GGFL Bulk Order Form'!$B$16="","",'GGFL Bulk Order Form'!$B$16)</f>
      </c>
      <c r="I49" s="15">
        <f>IF('GGFL Bulk Order Form'!$B$17="","",'GGFL Bulk Order Form'!$B$17)</f>
      </c>
      <c r="J49" s="28">
        <f>IF('GGFL Bulk Order Form'!C78="","",'GGFL Bulk Order Form'!C78)</f>
      </c>
      <c r="K49" s="15">
        <f>IF('GGFL Bulk Order Form'!H78="","",'GGFL Bulk Order Form'!H78)</f>
      </c>
      <c r="L49" s="28">
        <f>IF('GGFL Bulk Order Form'!D78="","",IF('GGFL Bulk Order Form'!B78="",'GGFL Bulk Order Form'!D78,"COMPANY:"&amp;'GGFL Bulk Order Form'!B78&amp;", "&amp;'GGFL Bulk Order Form'!D78))</f>
      </c>
      <c r="M49" s="28">
        <f>IF('GGFL Bulk Order Form'!F78="","",'GGFL Bulk Order Form'!F78)</f>
      </c>
      <c r="N49" s="28">
        <f>IF('GGFL Bulk Order Form'!G78="","",'GGFL Bulk Order Form'!G78)</f>
      </c>
      <c r="O49" s="28">
        <f>IF('GGFL Bulk Order Form'!E78="","",'GGFL Bulk Order Form'!E78)</f>
      </c>
      <c r="P49" s="28" t="e">
        <f>IF('GGFL Bulk Order Form'!#REF!="","",'GGFL Bulk Order Form'!#REF!)</f>
        <v>#REF!</v>
      </c>
      <c r="Q49" s="28">
        <f>IF('GGFL Bulk Order Form'!I78="","",'GGFL Bulk Order Form'!I78)</f>
      </c>
      <c r="R49" s="108">
        <f>IF('GGFL Bulk Order Form'!K78="","",'GGFL Bulk Order Form'!K78)</f>
      </c>
      <c r="S49" s="16">
        <f>IF('GGFL Bulk Order Form'!C78="","",'GGFL Bulk Order Form'!L78)</f>
      </c>
      <c r="T49" s="16">
        <f t="shared" si="0"/>
      </c>
      <c r="U49" s="16">
        <f>IF('GGFL Bulk Order Form'!C78="","",'GGFL Bulk Order Form'!L78+'GGFL Bulk Order Form'!M78)</f>
      </c>
      <c r="V49" s="20">
        <f>IF('GGFL Bulk Order Form'!D78="","","101")</f>
      </c>
      <c r="W49" s="16">
        <f t="shared" si="1"/>
      </c>
      <c r="X49" s="16">
        <f>IF('GGFL Bulk Order Form'!C78="","",'GGFL Bulk Order Form'!Q78)</f>
      </c>
      <c r="Y49" s="16">
        <f>IF('GGFL Bulk Order Form'!C78="","","0")</f>
      </c>
      <c r="Z49" s="16">
        <f>IF('GGFL Bulk Order Form'!C78="","",'GGFL Bulk Order Form'!P78)</f>
      </c>
      <c r="AA49" s="16">
        <f>IF('GGFL Bulk Order Form'!C78="","",'GGFL Bulk Order Form'!R78)</f>
      </c>
      <c r="AC49" s="28">
        <f>IF('GGFL Bulk Order Form'!U78="","",'GGFL Bulk Order Form'!U78)</f>
      </c>
      <c r="AD49" s="27">
        <f>IF('GGFL Bulk Order Form'!S78="","",'GGFL Bulk Order Form'!S78)</f>
      </c>
      <c r="AE49">
        <f>IF('GGFL Bulk Order Form'!D78="","","5")</f>
      </c>
      <c r="AF49">
        <f>IF('GGFL Bulk Order Form'!D78="","","CC")</f>
      </c>
      <c r="AG49"/>
      <c r="AH49">
        <f>IF('GGFL Bulk Order Form'!J78="","",'GGFL Bulk Order Form'!J78)</f>
      </c>
      <c r="AI49" s="15">
        <f t="shared" si="2"/>
      </c>
      <c r="AJ49" s="15"/>
      <c r="AK49" s="15" t="str">
        <f>IF('GGFL Bulk Order Form'!$B$18="","",'GGFL Bulk Order Form'!$B$18)</f>
        <v>Friend Referral</v>
      </c>
      <c r="AL49" s="15">
        <f>IF('GGFL Bulk Order Form'!$B$10="","",'GGFL Bulk Order Form'!$B$10)</f>
      </c>
    </row>
    <row r="50" spans="1:38" ht="12.75">
      <c r="A50" s="15">
        <f>IF('GGFL Bulk Order Form'!A79="","",'GGFL Bulk Order Form'!A79)</f>
      </c>
      <c r="B50" s="15">
        <f>IF('GGFL Bulk Order Form'!$B$9="","",'GGFL Bulk Order Form'!$B$9)</f>
      </c>
      <c r="C50" s="15">
        <f>IF('GGFL Bulk Order Form'!$B$11="","",'GGFL Bulk Order Form'!$B$11)</f>
      </c>
      <c r="D50" s="15">
        <f>IF('GGFL Bulk Order Form'!$B$12="","",'GGFL Bulk Order Form'!$B$12)</f>
      </c>
      <c r="E50" s="15">
        <f>IF('GGFL Bulk Order Form'!$B$13="","",'GGFL Bulk Order Form'!$B$13)</f>
      </c>
      <c r="F50" s="15">
        <f>IF('GGFL Bulk Order Form'!$B$14="","",'GGFL Bulk Order Form'!$B$14)</f>
      </c>
      <c r="G50" s="15">
        <f>IF('GGFL Bulk Order Form'!$B$15="","",'GGFL Bulk Order Form'!$B$15)</f>
      </c>
      <c r="H50" s="15">
        <f>IF('GGFL Bulk Order Form'!$B$16="","",'GGFL Bulk Order Form'!$B$16)</f>
      </c>
      <c r="I50" s="15">
        <f>IF('GGFL Bulk Order Form'!$B$17="","",'GGFL Bulk Order Form'!$B$17)</f>
      </c>
      <c r="J50" s="28">
        <f>IF('GGFL Bulk Order Form'!C79="","",'GGFL Bulk Order Form'!C79)</f>
      </c>
      <c r="K50" s="15">
        <f>IF('GGFL Bulk Order Form'!H79="","",'GGFL Bulk Order Form'!H79)</f>
      </c>
      <c r="L50" s="28">
        <f>IF('GGFL Bulk Order Form'!D79="","",IF('GGFL Bulk Order Form'!B79="",'GGFL Bulk Order Form'!D79,"COMPANY:"&amp;'GGFL Bulk Order Form'!B79&amp;", "&amp;'GGFL Bulk Order Form'!D79))</f>
      </c>
      <c r="M50" s="28">
        <f>IF('GGFL Bulk Order Form'!F79="","",'GGFL Bulk Order Form'!F79)</f>
      </c>
      <c r="N50" s="28">
        <f>IF('GGFL Bulk Order Form'!G79="","",'GGFL Bulk Order Form'!G79)</f>
      </c>
      <c r="O50" s="28">
        <f>IF('GGFL Bulk Order Form'!E79="","",'GGFL Bulk Order Form'!E79)</f>
      </c>
      <c r="P50" s="28" t="e">
        <f>IF('GGFL Bulk Order Form'!#REF!="","",'GGFL Bulk Order Form'!#REF!)</f>
        <v>#REF!</v>
      </c>
      <c r="Q50" s="28">
        <f>IF('GGFL Bulk Order Form'!I79="","",'GGFL Bulk Order Form'!I79)</f>
      </c>
      <c r="R50" s="108">
        <f>IF('GGFL Bulk Order Form'!K79="","",'GGFL Bulk Order Form'!K79)</f>
      </c>
      <c r="S50" s="16">
        <f>IF('GGFL Bulk Order Form'!C79="","",'GGFL Bulk Order Form'!L79)</f>
      </c>
      <c r="T50" s="16">
        <f t="shared" si="0"/>
      </c>
      <c r="U50" s="16">
        <f>IF('GGFL Bulk Order Form'!C79="","",'GGFL Bulk Order Form'!L79+'GGFL Bulk Order Form'!M79)</f>
      </c>
      <c r="V50" s="20">
        <f>IF('GGFL Bulk Order Form'!D79="","","101")</f>
      </c>
      <c r="W50" s="16">
        <f t="shared" si="1"/>
      </c>
      <c r="X50" s="16">
        <f>IF('GGFL Bulk Order Form'!C79="","",'GGFL Bulk Order Form'!Q79)</f>
      </c>
      <c r="Y50" s="16">
        <f>IF('GGFL Bulk Order Form'!C79="","","0")</f>
      </c>
      <c r="Z50" s="16">
        <f>IF('GGFL Bulk Order Form'!C79="","",'GGFL Bulk Order Form'!P79)</f>
      </c>
      <c r="AA50" s="16">
        <f>IF('GGFL Bulk Order Form'!C79="","",'GGFL Bulk Order Form'!R79)</f>
      </c>
      <c r="AC50" s="28">
        <f>IF('GGFL Bulk Order Form'!U79="","",'GGFL Bulk Order Form'!U79)</f>
      </c>
      <c r="AD50" s="27">
        <f>IF('GGFL Bulk Order Form'!S79="","",'GGFL Bulk Order Form'!S79)</f>
      </c>
      <c r="AE50">
        <f>IF('GGFL Bulk Order Form'!D79="","","5")</f>
      </c>
      <c r="AF50">
        <f>IF('GGFL Bulk Order Form'!D79="","","CC")</f>
      </c>
      <c r="AG50"/>
      <c r="AH50">
        <f>IF('GGFL Bulk Order Form'!J79="","",'GGFL Bulk Order Form'!J79)</f>
      </c>
      <c r="AI50" s="15">
        <f t="shared" si="2"/>
      </c>
      <c r="AJ50" s="15"/>
      <c r="AK50" s="15" t="str">
        <f>IF('GGFL Bulk Order Form'!$B$18="","",'GGFL Bulk Order Form'!$B$18)</f>
        <v>Friend Referral</v>
      </c>
      <c r="AL50" s="15">
        <f>IF('GGFL Bulk Order Form'!$B$10="","",'GGFL Bulk Order Form'!$B$10)</f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Kirill Shkolnik</dc:creator>
  <cp:keywords/>
  <dc:description/>
  <cp:lastModifiedBy>Georgia Gift</cp:lastModifiedBy>
  <cp:lastPrinted>2011-11-15T16:57:49Z</cp:lastPrinted>
  <dcterms:created xsi:type="dcterms:W3CDTF">2007-11-30T20:12:40Z</dcterms:created>
  <dcterms:modified xsi:type="dcterms:W3CDTF">2016-12-02T13:15:50Z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